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<sst xmlns="http://schemas.openxmlformats.org/spreadsheetml/2006/main" count="151" uniqueCount="81">
  <si>
    <t>Č.p.</t>
  </si>
  <si>
    <t>Kód položky</t>
  </si>
  <si>
    <t>Popis</t>
  </si>
  <si>
    <t>Mj</t>
  </si>
  <si>
    <t>Množství</t>
  </si>
  <si>
    <t>Jedn. cena</t>
  </si>
  <si>
    <t>Dodávka</t>
  </si>
  <si>
    <t>Montáž</t>
  </si>
  <si>
    <t>Cena celkem</t>
  </si>
  <si>
    <t>R</t>
  </si>
  <si>
    <t>ks</t>
  </si>
  <si>
    <t>mat.</t>
  </si>
  <si>
    <t>184 20-2112</t>
  </si>
  <si>
    <t>Ukotvení dřeviny třemi kůly, včetně materiálu</t>
  </si>
  <si>
    <t>CELKOVÁ CENA ZA ZALOŽENÍ VEGETAČNÍCH PRVKŮ</t>
  </si>
  <si>
    <t>CENA CELKEM BEZ DPH</t>
  </si>
  <si>
    <t>+ 21% DPH</t>
  </si>
  <si>
    <t>Výsadba dřeviny s balem při průměru do 500 mm</t>
  </si>
  <si>
    <t>187 10-2114</t>
  </si>
  <si>
    <t>Zhotovení závlahové mísy u soliterních dřevin</t>
  </si>
  <si>
    <t>184 21-5411</t>
  </si>
  <si>
    <t>Mulčovací kůra</t>
  </si>
  <si>
    <t>185 80-2114</t>
  </si>
  <si>
    <t>Hnojení tabletovým hnojivem Silvamix (5x10g), jednotlivě k rostlinám</t>
  </si>
  <si>
    <t>t</t>
  </si>
  <si>
    <t>184 50-1111</t>
  </si>
  <si>
    <t>Zhotovení obalu kmene z juty v jedné vrstvě</t>
  </si>
  <si>
    <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</si>
  <si>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185 85-1121</t>
  </si>
  <si>
    <r>
      <t>m</t>
    </r>
    <r>
      <rPr>
        <vertAlign val="superscript"/>
        <sz val="12"/>
        <rFont val="Times New Roman"/>
        <family val="1"/>
      </rPr>
      <t>3</t>
    </r>
  </si>
  <si>
    <t>185 85-1129</t>
  </si>
  <si>
    <t>Příplatek k ceně za kažkých dalších i započatých 1000m</t>
  </si>
  <si>
    <t xml:space="preserve">Hnojivo Silvamix (nebo obdobné hnojivo s dlouhodobým účinkem) </t>
  </si>
  <si>
    <t>Juta</t>
  </si>
  <si>
    <t>Zálivková voda</t>
  </si>
  <si>
    <t>184 80-1121</t>
  </si>
  <si>
    <t>Ošetření vysázených dřevin soliterních</t>
  </si>
  <si>
    <t>Pozn.</t>
  </si>
  <si>
    <r>
      <rPr>
        <i/>
        <u val="single"/>
        <sz val="11"/>
        <rFont val="Times New Roman"/>
        <family val="1"/>
      </rPr>
      <t>Ukotvení dřeviny:</t>
    </r>
    <r>
      <rPr>
        <i/>
        <sz val="11"/>
        <rFont val="Times New Roman"/>
        <family val="1"/>
      </rPr>
      <t xml:space="preserve"> Systém ukotvení podle Průvodní zprávy</t>
    </r>
  </si>
  <si>
    <r>
      <rPr>
        <i/>
        <u val="single"/>
        <sz val="11"/>
        <rFont val="Times New Roman"/>
        <family val="1"/>
      </rPr>
      <t>Dovoz vody:</t>
    </r>
    <r>
      <rPr>
        <i/>
        <sz val="11"/>
        <rFont val="Times New Roman"/>
        <family val="1"/>
      </rPr>
      <t xml:space="preserve"> Ceny lze použít pouze když není voda dostupná z vodovodního řádu v místě realizace. V cenách jsou započteny i náklady na čerpání vody do cisterny. </t>
    </r>
  </si>
  <si>
    <r>
      <rPr>
        <i/>
        <u val="single"/>
        <sz val="11"/>
        <rFont val="Times New Roman"/>
        <family val="1"/>
      </rPr>
      <t>Ošetření vysazených rostlin:</t>
    </r>
    <r>
      <rPr>
        <i/>
        <sz val="11"/>
        <rFont val="Times New Roman"/>
        <family val="1"/>
      </rPr>
      <t xml:space="preserve"> V cenách jsou započteny i náklady na odplevelení s nakypřením nebo vypletí, odstranění poškozených částí dřeviny s případným složením odpadu na hromady, naložením na dopravní prostředek a odvozem do 20km a s jeho složením. Ceny jsou určeny pouze pro jednorázové ošetření. </t>
    </r>
  </si>
  <si>
    <t xml:space="preserve">* Tato položka je přímo závislá na sídle dodavatele sadových úprav, jeho zdrojích materiálů a technických možnostech. </t>
  </si>
  <si>
    <r>
      <rPr>
        <i/>
        <u val="single"/>
        <sz val="11"/>
        <rFont val="Times New Roman"/>
        <family val="1"/>
      </rPr>
      <t>Hloubení jamek a výsadby:</t>
    </r>
    <r>
      <rPr>
        <i/>
        <sz val="11"/>
        <rFont val="Times New Roman"/>
        <family val="1"/>
      </rPr>
      <t xml:space="preserve"> V cenách jsou započteny i náklady na případné naložení přebytečných výkopků na dopravní prostředek, odvoz na vzdálenost do 20km a složení výkopku. Přebytečné výkopky mohou být použity na vyrovnání terénu v rámci řešeného území. V ceně výsadby je také zalití rostlin. </t>
    </r>
  </si>
  <si>
    <t>Ukotvení dřeviny jedním kůlem, včetně materiálu</t>
  </si>
  <si>
    <t>184 20-2111</t>
  </si>
  <si>
    <t>184 10-1115</t>
  </si>
  <si>
    <r>
      <t>Hloubení jamek bez výměny půdy objemu do 0,4 m</t>
    </r>
    <r>
      <rPr>
        <vertAlign val="superscript"/>
        <sz val="12"/>
        <rFont val="Times New Roman"/>
        <family val="1"/>
      </rPr>
      <t xml:space="preserve">3 </t>
    </r>
  </si>
  <si>
    <t>184 10-2112</t>
  </si>
  <si>
    <t>Osazení zavlažovací sondy s víčkem, včetně materiálu</t>
  </si>
  <si>
    <r>
      <t>Hloubení jamek bez výměny půdy objemu do 0,2 m</t>
    </r>
    <r>
      <rPr>
        <vertAlign val="superscript"/>
        <sz val="12"/>
        <rFont val="Times New Roman"/>
        <family val="1"/>
      </rPr>
      <t xml:space="preserve">3 </t>
    </r>
  </si>
  <si>
    <t>183 10-1112</t>
  </si>
  <si>
    <r>
      <t>Hloubení jamek bez výměny půdy objemu do 0,1 m</t>
    </r>
    <r>
      <rPr>
        <vertAlign val="superscript"/>
        <sz val="12"/>
        <rFont val="Times New Roman"/>
        <family val="1"/>
      </rPr>
      <t xml:space="preserve">3 </t>
    </r>
  </si>
  <si>
    <t>183 10-1111</t>
  </si>
  <si>
    <t>Výsadba dřeviny s balem při průměru do 200 mm</t>
  </si>
  <si>
    <t>Výsadba dřeviny s balem při průměru do 100 mm</t>
  </si>
  <si>
    <t>183 20-5111</t>
  </si>
  <si>
    <t>Založení záhonu pro výsadbu rostlin</t>
  </si>
  <si>
    <t>Dovoz vody do 1000m (50l/strom, 5l/ostatní)</t>
  </si>
  <si>
    <t>184 91-1421</t>
  </si>
  <si>
    <t>Mulčování vysazených rostlin kůrou, tl. do 100mm</t>
  </si>
  <si>
    <t>mulčování soliterních dřevin a plošných výsadeb podrostových rostlin</t>
  </si>
  <si>
    <t>ostatní práce</t>
  </si>
  <si>
    <t>Celkem</t>
  </si>
  <si>
    <t>99823-1311</t>
  </si>
  <si>
    <t>Přesun hmot pro sadovnické a krajinářské úpravy, vzdálenost do 5000m</t>
  </si>
  <si>
    <t xml:space="preserve"> </t>
  </si>
  <si>
    <t>plošná příprava stanoviště</t>
  </si>
  <si>
    <t>Plošná úprava terénu do 500 m2 zemina tř 1 až 4 nerovnosti do +/- 100 mm v rovinně a svahu do 1:5</t>
  </si>
  <si>
    <t>181 11-1111</t>
  </si>
  <si>
    <t xml:space="preserve"> - PROPOČET NÁKLADŮ - MATERIÁL A PRÁCE - ZALOŽENÍ VEGETAČNÍCH PRVKŮ</t>
  </si>
  <si>
    <t>výsadba keřů a stromů</t>
  </si>
  <si>
    <t xml:space="preserve">mat. </t>
  </si>
  <si>
    <t>Stromy</t>
  </si>
  <si>
    <t>Keře</t>
  </si>
  <si>
    <t>183 40-3153</t>
  </si>
  <si>
    <t>Obdělání půdy hrabáním v rovině</t>
  </si>
  <si>
    <t>18040-2111</t>
  </si>
  <si>
    <t>výsev trávníku parkového</t>
  </si>
  <si>
    <t>Založení trávníku výsevem + hnojení, včetně materiálu a první seče</t>
  </si>
  <si>
    <t>Provozní náklady *</t>
  </si>
  <si>
    <t>Vytyčení stanovišť dřevin podle osazovacích plánů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</si>
</sst>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.0"/>
    <numFmt numFmtId="173" formatCode="0.0000"/>
  </numFmts>
  <fonts count="48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i/>
      <sz val="10"/>
      <name val="Arial CE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172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17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left" wrapText="1"/>
    </xf>
    <xf numFmtId="4" fontId="9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" fontId="1" fillId="0" borderId="2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6">
      <selection activeCell="C68" sqref="C68"/>
    </sheetView>
  </sheetViews>
  <sheetFormatPr defaultColWidth="9.00390625" defaultRowHeight="12.75"/>
  <cols>
    <col min="1" max="1" width="6.00390625" style="11" customWidth="1"/>
    <col min="2" max="2" width="13.625" style="1" customWidth="1"/>
    <col min="3" max="3" width="47.75390625" style="1" bestFit="1" customWidth="1"/>
    <col min="4" max="4" width="7.75390625" style="11" customWidth="1"/>
    <col min="5" max="5" width="9.625" style="11" customWidth="1"/>
    <col min="6" max="6" width="11.375" style="11" customWidth="1"/>
    <col min="7" max="7" width="12.125" style="11" customWidth="1"/>
    <col min="8" max="8" width="11.75390625" style="11" customWidth="1"/>
    <col min="9" max="9" width="13.625" style="1" bestFit="1" customWidth="1"/>
    <col min="10" max="16384" width="9.125" style="1" customWidth="1"/>
  </cols>
  <sheetData>
    <row r="1" spans="1:8" ht="15.75">
      <c r="A1" s="39" t="s">
        <v>69</v>
      </c>
      <c r="B1" s="39"/>
      <c r="C1" s="39"/>
      <c r="D1" s="39"/>
      <c r="E1" s="39"/>
      <c r="F1" s="39"/>
      <c r="G1" s="39"/>
      <c r="H1" s="39"/>
    </row>
    <row r="3" spans="1:9" ht="15.75">
      <c r="A3" s="55" t="s">
        <v>66</v>
      </c>
      <c r="B3" s="55"/>
      <c r="C3" s="55"/>
      <c r="D3" s="55"/>
      <c r="E3" s="55"/>
      <c r="F3" s="55"/>
      <c r="G3" s="55"/>
      <c r="H3" s="55"/>
      <c r="I3" s="55"/>
    </row>
    <row r="4" spans="1:9" ht="15.7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31.5">
      <c r="A5" s="4">
        <v>1</v>
      </c>
      <c r="B5" s="23" t="s">
        <v>68</v>
      </c>
      <c r="C5" s="5" t="s">
        <v>67</v>
      </c>
      <c r="D5" s="4" t="s">
        <v>27</v>
      </c>
      <c r="E5" s="8">
        <v>2751</v>
      </c>
      <c r="F5" s="7">
        <v>0</v>
      </c>
      <c r="G5" s="4"/>
      <c r="H5" s="8">
        <f>E5*F5</f>
        <v>0</v>
      </c>
      <c r="I5" s="8">
        <f>G5+H5</f>
        <v>0</v>
      </c>
    </row>
    <row r="6" spans="1:9" ht="18.75">
      <c r="A6" s="4">
        <f>A5+1</f>
        <v>2</v>
      </c>
      <c r="B6" s="4" t="s">
        <v>55</v>
      </c>
      <c r="C6" s="5" t="s">
        <v>56</v>
      </c>
      <c r="D6" s="4" t="s">
        <v>27</v>
      </c>
      <c r="E6" s="8">
        <v>551</v>
      </c>
      <c r="F6" s="8">
        <v>0</v>
      </c>
      <c r="G6" s="8"/>
      <c r="H6" s="8">
        <f>SUM(E6*F6)</f>
        <v>0</v>
      </c>
      <c r="I6" s="8">
        <f>G6+H6</f>
        <v>0</v>
      </c>
    </row>
    <row r="7" spans="1:9" ht="15.75">
      <c r="A7" s="68" t="s">
        <v>62</v>
      </c>
      <c r="B7" s="68"/>
      <c r="C7" s="68"/>
      <c r="D7" s="68"/>
      <c r="E7" s="68"/>
      <c r="F7" s="68"/>
      <c r="G7" s="69">
        <f>SUM(I5:I6)</f>
        <v>0</v>
      </c>
      <c r="H7" s="69"/>
      <c r="I7" s="69"/>
    </row>
    <row r="8" spans="1:9" ht="15.75">
      <c r="A8" s="63" t="s">
        <v>70</v>
      </c>
      <c r="B8" s="64"/>
      <c r="C8" s="64"/>
      <c r="D8" s="64"/>
      <c r="E8" s="64"/>
      <c r="F8" s="64"/>
      <c r="G8" s="64"/>
      <c r="H8" s="64"/>
      <c r="I8" s="65"/>
    </row>
    <row r="9" spans="1:9" ht="15.75">
      <c r="A9" s="2" t="s">
        <v>0</v>
      </c>
      <c r="B9" s="2" t="s">
        <v>1</v>
      </c>
      <c r="C9" s="3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</row>
    <row r="10" spans="1:9" ht="15.75">
      <c r="A10" s="4">
        <v>3</v>
      </c>
      <c r="B10" s="4" t="s">
        <v>9</v>
      </c>
      <c r="C10" s="5" t="s">
        <v>80</v>
      </c>
      <c r="D10" s="4" t="s">
        <v>10</v>
      </c>
      <c r="E10" s="6">
        <v>712</v>
      </c>
      <c r="F10" s="7">
        <v>0</v>
      </c>
      <c r="G10" s="8"/>
      <c r="H10" s="8">
        <f>SUM(E10*F10)</f>
        <v>0</v>
      </c>
      <c r="I10" s="8">
        <f aca="true" t="shared" si="0" ref="I10:I35">G10+H10</f>
        <v>0</v>
      </c>
    </row>
    <row r="11" spans="1:9" ht="15.75">
      <c r="A11" s="4">
        <f>A10+1</f>
        <v>4</v>
      </c>
      <c r="B11" s="4" t="s">
        <v>11</v>
      </c>
      <c r="C11" s="5" t="s">
        <v>72</v>
      </c>
      <c r="D11" s="4" t="s">
        <v>10</v>
      </c>
      <c r="E11" s="6">
        <v>17</v>
      </c>
      <c r="F11" s="7"/>
      <c r="G11" s="8">
        <v>0</v>
      </c>
      <c r="H11" s="8"/>
      <c r="I11" s="8">
        <f t="shared" si="0"/>
        <v>0</v>
      </c>
    </row>
    <row r="12" spans="1:9" ht="15.75">
      <c r="A12" s="4">
        <f>A11+1</f>
        <v>5</v>
      </c>
      <c r="B12" s="22" t="s">
        <v>71</v>
      </c>
      <c r="C12" s="5" t="s">
        <v>73</v>
      </c>
      <c r="D12" s="4" t="s">
        <v>10</v>
      </c>
      <c r="E12" s="6">
        <v>695</v>
      </c>
      <c r="F12" s="7"/>
      <c r="G12" s="8">
        <v>0</v>
      </c>
      <c r="H12" s="8"/>
      <c r="I12" s="8">
        <f t="shared" si="0"/>
        <v>0</v>
      </c>
    </row>
    <row r="13" spans="1:9" ht="18.75">
      <c r="A13" s="4">
        <f>A12+1</f>
        <v>6</v>
      </c>
      <c r="B13" s="22" t="s">
        <v>50</v>
      </c>
      <c r="C13" s="5" t="s">
        <v>49</v>
      </c>
      <c r="D13" s="4" t="s">
        <v>10</v>
      </c>
      <c r="E13" s="6">
        <v>210</v>
      </c>
      <c r="F13" s="7">
        <v>0</v>
      </c>
      <c r="G13" s="8"/>
      <c r="H13" s="8">
        <f aca="true" t="shared" si="1" ref="H13:H19">SUM(E13*F13)</f>
        <v>0</v>
      </c>
      <c r="I13" s="8">
        <f t="shared" si="0"/>
        <v>0</v>
      </c>
    </row>
    <row r="14" spans="1:9" ht="15.75">
      <c r="A14" s="4">
        <f>A13+1</f>
        <v>7</v>
      </c>
      <c r="B14" s="22" t="s">
        <v>47</v>
      </c>
      <c r="C14" s="5" t="s">
        <v>53</v>
      </c>
      <c r="D14" s="4" t="s">
        <v>10</v>
      </c>
      <c r="E14" s="6">
        <v>210</v>
      </c>
      <c r="F14" s="7">
        <v>0</v>
      </c>
      <c r="G14" s="8"/>
      <c r="H14" s="8">
        <f t="shared" si="1"/>
        <v>0</v>
      </c>
      <c r="I14" s="8">
        <f t="shared" si="0"/>
        <v>0</v>
      </c>
    </row>
    <row r="15" spans="1:9" ht="18.75">
      <c r="A15" s="4">
        <f aca="true" t="shared" si="2" ref="A15:A29">A14+1</f>
        <v>8</v>
      </c>
      <c r="B15" s="22" t="s">
        <v>52</v>
      </c>
      <c r="C15" s="5" t="s">
        <v>51</v>
      </c>
      <c r="D15" s="4" t="s">
        <v>10</v>
      </c>
      <c r="E15" s="6">
        <v>485</v>
      </c>
      <c r="F15" s="7">
        <v>0</v>
      </c>
      <c r="G15" s="8"/>
      <c r="H15" s="8">
        <f t="shared" si="1"/>
        <v>0</v>
      </c>
      <c r="I15" s="8">
        <f t="shared" si="0"/>
        <v>0</v>
      </c>
    </row>
    <row r="16" spans="1:9" ht="15.75">
      <c r="A16" s="4">
        <f t="shared" si="2"/>
        <v>9</v>
      </c>
      <c r="B16" s="22" t="s">
        <v>47</v>
      </c>
      <c r="C16" s="5" t="s">
        <v>54</v>
      </c>
      <c r="D16" s="4" t="s">
        <v>10</v>
      </c>
      <c r="E16" s="6">
        <v>485</v>
      </c>
      <c r="F16" s="7">
        <v>0</v>
      </c>
      <c r="G16" s="8"/>
      <c r="H16" s="8">
        <f t="shared" si="1"/>
        <v>0</v>
      </c>
      <c r="I16" s="8">
        <f t="shared" si="0"/>
        <v>0</v>
      </c>
    </row>
    <row r="17" spans="1:9" ht="18.75">
      <c r="A17" s="4">
        <f t="shared" si="2"/>
        <v>10</v>
      </c>
      <c r="B17" s="4" t="s">
        <v>45</v>
      </c>
      <c r="C17" s="5" t="s">
        <v>46</v>
      </c>
      <c r="D17" s="4" t="s">
        <v>10</v>
      </c>
      <c r="E17" s="6">
        <v>17</v>
      </c>
      <c r="F17" s="7">
        <v>0</v>
      </c>
      <c r="G17" s="8"/>
      <c r="H17" s="8">
        <f t="shared" si="1"/>
        <v>0</v>
      </c>
      <c r="I17" s="8">
        <f t="shared" si="0"/>
        <v>0</v>
      </c>
    </row>
    <row r="18" spans="1:9" ht="15.75">
      <c r="A18" s="4">
        <f t="shared" si="2"/>
        <v>11</v>
      </c>
      <c r="B18" s="4" t="s">
        <v>18</v>
      </c>
      <c r="C18" s="5" t="s">
        <v>17</v>
      </c>
      <c r="D18" s="4" t="s">
        <v>10</v>
      </c>
      <c r="E18" s="6">
        <v>17</v>
      </c>
      <c r="F18" s="7">
        <v>0</v>
      </c>
      <c r="G18" s="8"/>
      <c r="H18" s="8">
        <f t="shared" si="1"/>
        <v>0</v>
      </c>
      <c r="I18" s="8">
        <f t="shared" si="0"/>
        <v>0</v>
      </c>
    </row>
    <row r="19" spans="1:9" ht="31.5">
      <c r="A19" s="4">
        <f t="shared" si="2"/>
        <v>12</v>
      </c>
      <c r="B19" s="4" t="s">
        <v>9</v>
      </c>
      <c r="C19" s="5" t="s">
        <v>48</v>
      </c>
      <c r="D19" s="4" t="s">
        <v>10</v>
      </c>
      <c r="E19" s="6">
        <v>17</v>
      </c>
      <c r="F19" s="7">
        <v>0</v>
      </c>
      <c r="G19" s="8"/>
      <c r="H19" s="8">
        <f t="shared" si="1"/>
        <v>0</v>
      </c>
      <c r="I19" s="8">
        <f t="shared" si="0"/>
        <v>0</v>
      </c>
    </row>
    <row r="20" spans="1:9" ht="15.75">
      <c r="A20" s="4">
        <f>A19+1</f>
        <v>13</v>
      </c>
      <c r="B20" s="4" t="s">
        <v>35</v>
      </c>
      <c r="C20" s="5" t="s">
        <v>36</v>
      </c>
      <c r="D20" s="4" t="s">
        <v>10</v>
      </c>
      <c r="E20" s="6">
        <v>17</v>
      </c>
      <c r="F20" s="7">
        <v>0</v>
      </c>
      <c r="G20" s="8"/>
      <c r="H20" s="8">
        <f>E20*F20</f>
        <v>0</v>
      </c>
      <c r="I20" s="8">
        <f>G20+H20</f>
        <v>0</v>
      </c>
    </row>
    <row r="21" spans="1:9" ht="15.75">
      <c r="A21" s="4">
        <f t="shared" si="2"/>
        <v>14</v>
      </c>
      <c r="B21" s="4" t="s">
        <v>12</v>
      </c>
      <c r="C21" s="5" t="s">
        <v>13</v>
      </c>
      <c r="D21" s="4" t="s">
        <v>10</v>
      </c>
      <c r="E21" s="6">
        <v>11</v>
      </c>
      <c r="F21" s="8">
        <v>0</v>
      </c>
      <c r="G21" s="8"/>
      <c r="H21" s="8">
        <f>SUM(E21*F21)</f>
        <v>0</v>
      </c>
      <c r="I21" s="8">
        <f t="shared" si="0"/>
        <v>0</v>
      </c>
    </row>
    <row r="22" spans="1:9" ht="15.75">
      <c r="A22" s="4">
        <f>A21+1</f>
        <v>15</v>
      </c>
      <c r="B22" s="4" t="s">
        <v>44</v>
      </c>
      <c r="C22" s="5" t="s">
        <v>43</v>
      </c>
      <c r="D22" s="4" t="s">
        <v>10</v>
      </c>
      <c r="E22" s="6">
        <v>19</v>
      </c>
      <c r="F22" s="8">
        <v>0</v>
      </c>
      <c r="G22" s="8"/>
      <c r="H22" s="8">
        <f>SUM(E22*F22)</f>
        <v>0</v>
      </c>
      <c r="I22" s="8">
        <f t="shared" si="0"/>
        <v>0</v>
      </c>
    </row>
    <row r="23" spans="1:9" ht="31.5">
      <c r="A23" s="4">
        <f t="shared" si="2"/>
        <v>16</v>
      </c>
      <c r="B23" s="4" t="s">
        <v>22</v>
      </c>
      <c r="C23" s="5" t="s">
        <v>23</v>
      </c>
      <c r="D23" s="4" t="s">
        <v>24</v>
      </c>
      <c r="E23" s="18">
        <f>17*0.0005</f>
        <v>0.0085</v>
      </c>
      <c r="F23" s="8">
        <v>0</v>
      </c>
      <c r="G23" s="8"/>
      <c r="H23" s="8">
        <f aca="true" t="shared" si="3" ref="H23:H28">E23*F23</f>
        <v>0</v>
      </c>
      <c r="I23" s="8">
        <f t="shared" si="0"/>
        <v>0</v>
      </c>
    </row>
    <row r="24" spans="1:9" ht="31.5">
      <c r="A24" s="4">
        <f t="shared" si="2"/>
        <v>17</v>
      </c>
      <c r="B24" s="4" t="s">
        <v>11</v>
      </c>
      <c r="C24" s="5" t="s">
        <v>32</v>
      </c>
      <c r="D24" s="4" t="s">
        <v>24</v>
      </c>
      <c r="E24" s="18">
        <f>17*0.0005</f>
        <v>0.0085</v>
      </c>
      <c r="F24" s="8">
        <v>0</v>
      </c>
      <c r="G24" s="8">
        <f>E24*F24</f>
        <v>0</v>
      </c>
      <c r="H24" s="8"/>
      <c r="I24" s="8">
        <f t="shared" si="0"/>
        <v>0</v>
      </c>
    </row>
    <row r="25" spans="1:9" ht="18.75">
      <c r="A25" s="4">
        <f t="shared" si="2"/>
        <v>18</v>
      </c>
      <c r="B25" s="4" t="s">
        <v>25</v>
      </c>
      <c r="C25" s="5" t="s">
        <v>26</v>
      </c>
      <c r="D25" s="4" t="s">
        <v>27</v>
      </c>
      <c r="E25" s="6">
        <v>11</v>
      </c>
      <c r="F25" s="7">
        <v>0</v>
      </c>
      <c r="G25" s="8"/>
      <c r="H25" s="8">
        <f t="shared" si="3"/>
        <v>0</v>
      </c>
      <c r="I25" s="8">
        <f t="shared" si="0"/>
        <v>0</v>
      </c>
    </row>
    <row r="26" spans="1:9" ht="15.75">
      <c r="A26" s="4">
        <f>A25+1</f>
        <v>19</v>
      </c>
      <c r="B26" s="4" t="s">
        <v>11</v>
      </c>
      <c r="C26" s="5" t="s">
        <v>33</v>
      </c>
      <c r="D26" s="4" t="s">
        <v>10</v>
      </c>
      <c r="E26" s="6">
        <v>11</v>
      </c>
      <c r="F26" s="7">
        <v>0</v>
      </c>
      <c r="G26" s="8">
        <f>E26*F26</f>
        <v>0</v>
      </c>
      <c r="H26" s="8"/>
      <c r="I26" s="8">
        <f t="shared" si="0"/>
        <v>0</v>
      </c>
    </row>
    <row r="27" spans="1:9" ht="18.75">
      <c r="A27" s="4">
        <f t="shared" si="2"/>
        <v>20</v>
      </c>
      <c r="B27" s="4" t="s">
        <v>28</v>
      </c>
      <c r="C27" s="5" t="s">
        <v>57</v>
      </c>
      <c r="D27" s="4" t="s">
        <v>29</v>
      </c>
      <c r="E27" s="6">
        <v>4.3</v>
      </c>
      <c r="F27" s="7">
        <v>0</v>
      </c>
      <c r="G27" s="8"/>
      <c r="H27" s="8">
        <f t="shared" si="3"/>
        <v>0</v>
      </c>
      <c r="I27" s="8">
        <f t="shared" si="0"/>
        <v>0</v>
      </c>
    </row>
    <row r="28" spans="1:9" ht="31.5">
      <c r="A28" s="4">
        <f t="shared" si="2"/>
        <v>21</v>
      </c>
      <c r="B28" s="4" t="s">
        <v>30</v>
      </c>
      <c r="C28" s="5" t="s">
        <v>31</v>
      </c>
      <c r="D28" s="4" t="s">
        <v>29</v>
      </c>
      <c r="E28" s="6">
        <v>4.3</v>
      </c>
      <c r="F28" s="7">
        <v>0</v>
      </c>
      <c r="G28" s="8"/>
      <c r="H28" s="8">
        <f t="shared" si="3"/>
        <v>0</v>
      </c>
      <c r="I28" s="8"/>
    </row>
    <row r="29" spans="1:9" ht="18.75">
      <c r="A29" s="4">
        <f t="shared" si="2"/>
        <v>22</v>
      </c>
      <c r="B29" s="4" t="s">
        <v>11</v>
      </c>
      <c r="C29" s="5" t="s">
        <v>34</v>
      </c>
      <c r="D29" s="4" t="s">
        <v>29</v>
      </c>
      <c r="E29" s="6">
        <v>4.3</v>
      </c>
      <c r="F29" s="7">
        <v>0</v>
      </c>
      <c r="G29" s="8">
        <f>E29*F29</f>
        <v>0</v>
      </c>
      <c r="H29" s="8"/>
      <c r="I29" s="8">
        <f t="shared" si="0"/>
        <v>0</v>
      </c>
    </row>
    <row r="30" spans="1:9" ht="15.75">
      <c r="A30" s="68" t="s">
        <v>62</v>
      </c>
      <c r="B30" s="68"/>
      <c r="C30" s="68"/>
      <c r="D30" s="68"/>
      <c r="E30" s="68"/>
      <c r="F30" s="68"/>
      <c r="G30" s="69">
        <f>SUM(I10:I29)</f>
        <v>0</v>
      </c>
      <c r="H30" s="69"/>
      <c r="I30" s="69"/>
    </row>
    <row r="31" spans="1:9" ht="15.75">
      <c r="A31" s="63" t="s">
        <v>60</v>
      </c>
      <c r="B31" s="64"/>
      <c r="C31" s="64"/>
      <c r="D31" s="64"/>
      <c r="E31" s="64"/>
      <c r="F31" s="64"/>
      <c r="G31" s="64"/>
      <c r="H31" s="64"/>
      <c r="I31" s="65"/>
    </row>
    <row r="32" spans="1:9" ht="15.75">
      <c r="A32" s="2" t="s">
        <v>0</v>
      </c>
      <c r="B32" s="2" t="s">
        <v>1</v>
      </c>
      <c r="C32" s="3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  <c r="I32" s="2" t="s">
        <v>8</v>
      </c>
    </row>
    <row r="33" spans="1:9" ht="15.75">
      <c r="A33" s="4">
        <f>A29+1</f>
        <v>23</v>
      </c>
      <c r="B33" s="4" t="s">
        <v>20</v>
      </c>
      <c r="C33" s="5" t="s">
        <v>19</v>
      </c>
      <c r="D33" s="4" t="s">
        <v>10</v>
      </c>
      <c r="E33" s="6">
        <v>12</v>
      </c>
      <c r="F33" s="7">
        <v>0</v>
      </c>
      <c r="G33" s="8"/>
      <c r="H33" s="8">
        <f>SUM(E33*F33)</f>
        <v>0</v>
      </c>
      <c r="I33" s="8">
        <f t="shared" si="0"/>
        <v>0</v>
      </c>
    </row>
    <row r="34" spans="1:9" ht="18.75">
      <c r="A34" s="4">
        <f>A29+1</f>
        <v>23</v>
      </c>
      <c r="B34" s="4" t="s">
        <v>58</v>
      </c>
      <c r="C34" s="5" t="s">
        <v>59</v>
      </c>
      <c r="D34" s="4" t="s">
        <v>27</v>
      </c>
      <c r="E34" s="6">
        <v>551</v>
      </c>
      <c r="F34" s="7">
        <v>0</v>
      </c>
      <c r="G34" s="8"/>
      <c r="H34" s="8">
        <f>SUM(E34*F34)</f>
        <v>0</v>
      </c>
      <c r="I34" s="8">
        <f>G34+H34</f>
        <v>0</v>
      </c>
    </row>
    <row r="35" spans="1:9" ht="18.75">
      <c r="A35" s="4">
        <f>A33+1</f>
        <v>24</v>
      </c>
      <c r="B35" s="4" t="s">
        <v>11</v>
      </c>
      <c r="C35" s="5" t="s">
        <v>21</v>
      </c>
      <c r="D35" s="4" t="s">
        <v>29</v>
      </c>
      <c r="E35" s="6">
        <v>40</v>
      </c>
      <c r="F35" s="7">
        <v>0</v>
      </c>
      <c r="G35" s="8">
        <f>E35*F35</f>
        <v>0</v>
      </c>
      <c r="H35" s="8"/>
      <c r="I35" s="8">
        <f t="shared" si="0"/>
        <v>0</v>
      </c>
    </row>
    <row r="36" spans="1:9" ht="15.75">
      <c r="A36" s="68" t="s">
        <v>62</v>
      </c>
      <c r="B36" s="68"/>
      <c r="C36" s="68"/>
      <c r="D36" s="68"/>
      <c r="E36" s="68"/>
      <c r="F36" s="68"/>
      <c r="G36" s="69">
        <f>SUM(I33:I35)</f>
        <v>0</v>
      </c>
      <c r="H36" s="69"/>
      <c r="I36" s="69"/>
    </row>
    <row r="37" spans="1:9" ht="15.75">
      <c r="A37" s="56" t="s">
        <v>77</v>
      </c>
      <c r="B37" s="57"/>
      <c r="C37" s="57"/>
      <c r="D37" s="57"/>
      <c r="E37" s="57"/>
      <c r="F37" s="57"/>
      <c r="G37" s="57"/>
      <c r="H37" s="57"/>
      <c r="I37" s="57"/>
    </row>
    <row r="38" spans="1:9" ht="15.75">
      <c r="A38" s="2" t="s">
        <v>0</v>
      </c>
      <c r="B38" s="2" t="s">
        <v>1</v>
      </c>
      <c r="C38" s="3" t="s">
        <v>2</v>
      </c>
      <c r="D38" s="2" t="s">
        <v>3</v>
      </c>
      <c r="E38" s="2" t="s">
        <v>4</v>
      </c>
      <c r="F38" s="2" t="s">
        <v>5</v>
      </c>
      <c r="G38" s="2" t="s">
        <v>6</v>
      </c>
      <c r="H38" s="2" t="s">
        <v>7</v>
      </c>
      <c r="I38" s="2" t="s">
        <v>8</v>
      </c>
    </row>
    <row r="39" spans="1:9" ht="18.75">
      <c r="A39" s="26">
        <v>25</v>
      </c>
      <c r="B39" s="27" t="s">
        <v>74</v>
      </c>
      <c r="C39" s="28" t="s">
        <v>75</v>
      </c>
      <c r="D39" s="26" t="s">
        <v>27</v>
      </c>
      <c r="E39" s="29">
        <v>2200</v>
      </c>
      <c r="F39" s="29">
        <v>0</v>
      </c>
      <c r="G39" s="29"/>
      <c r="H39" s="29">
        <f>E39*F39</f>
        <v>0</v>
      </c>
      <c r="I39" s="8">
        <f>SUM(H39)</f>
        <v>0</v>
      </c>
    </row>
    <row r="40" spans="1:9" ht="34.5" customHeight="1">
      <c r="A40" s="26">
        <f>A39+1</f>
        <v>26</v>
      </c>
      <c r="B40" s="26" t="s">
        <v>76</v>
      </c>
      <c r="C40" s="31" t="s">
        <v>78</v>
      </c>
      <c r="D40" s="26" t="s">
        <v>27</v>
      </c>
      <c r="E40" s="30">
        <v>2200</v>
      </c>
      <c r="F40" s="30">
        <v>0</v>
      </c>
      <c r="G40" s="30"/>
      <c r="H40" s="30">
        <f>SUM(E40*F40)</f>
        <v>0</v>
      </c>
      <c r="I40" s="30">
        <f>G40+H40</f>
        <v>0</v>
      </c>
    </row>
    <row r="41" spans="1:9" s="17" customFormat="1" ht="15.75">
      <c r="A41" s="58" t="s">
        <v>62</v>
      </c>
      <c r="B41" s="66"/>
      <c r="C41" s="66"/>
      <c r="D41" s="66"/>
      <c r="E41" s="66"/>
      <c r="F41" s="67"/>
      <c r="G41" s="45">
        <f>SUM(I39:I40)</f>
        <v>0</v>
      </c>
      <c r="H41" s="46"/>
      <c r="I41" s="47"/>
    </row>
    <row r="42" spans="1:9" ht="15.75" customHeight="1">
      <c r="A42" s="24"/>
      <c r="B42" s="25"/>
      <c r="C42" s="25"/>
      <c r="D42" s="25"/>
      <c r="E42" s="25"/>
      <c r="F42" s="25"/>
      <c r="G42" s="20"/>
      <c r="H42" s="20"/>
      <c r="I42" s="21"/>
    </row>
    <row r="43" spans="1:9" ht="15.75">
      <c r="A43" s="63" t="s">
        <v>61</v>
      </c>
      <c r="B43" s="64"/>
      <c r="C43" s="64"/>
      <c r="D43" s="64"/>
      <c r="E43" s="64"/>
      <c r="F43" s="64"/>
      <c r="G43" s="64"/>
      <c r="H43" s="64"/>
      <c r="I43" s="65"/>
    </row>
    <row r="44" spans="1:9" ht="15.75">
      <c r="A44" s="2" t="s">
        <v>0</v>
      </c>
      <c r="B44" s="2" t="s">
        <v>1</v>
      </c>
      <c r="C44" s="3" t="s">
        <v>2</v>
      </c>
      <c r="D44" s="2" t="s">
        <v>3</v>
      </c>
      <c r="E44" s="2" t="s">
        <v>4</v>
      </c>
      <c r="F44" s="2" t="s">
        <v>5</v>
      </c>
      <c r="G44" s="2" t="s">
        <v>6</v>
      </c>
      <c r="H44" s="2" t="s">
        <v>7</v>
      </c>
      <c r="I44" s="2" t="s">
        <v>8</v>
      </c>
    </row>
    <row r="45" spans="1:9" ht="31.5">
      <c r="A45" s="4">
        <f>A35+1</f>
        <v>25</v>
      </c>
      <c r="B45" s="4" t="s">
        <v>63</v>
      </c>
      <c r="C45" s="5" t="s">
        <v>64</v>
      </c>
      <c r="D45" s="4" t="s">
        <v>24</v>
      </c>
      <c r="E45" s="6">
        <v>36</v>
      </c>
      <c r="F45" s="7">
        <v>0</v>
      </c>
      <c r="G45" s="8"/>
      <c r="H45" s="8">
        <f>SUM(E45*F45)</f>
        <v>0</v>
      </c>
      <c r="I45" s="8">
        <f>G45+H45</f>
        <v>0</v>
      </c>
    </row>
    <row r="46" spans="1:9" ht="15.75">
      <c r="A46" s="58" t="s">
        <v>62</v>
      </c>
      <c r="B46" s="59"/>
      <c r="C46" s="59"/>
      <c r="D46" s="59"/>
      <c r="E46" s="59"/>
      <c r="F46" s="60"/>
      <c r="G46" s="45">
        <f>I45</f>
        <v>0</v>
      </c>
      <c r="H46" s="46"/>
      <c r="I46" s="47"/>
    </row>
    <row r="47" spans="1:9" ht="15.75">
      <c r="A47" s="12"/>
      <c r="B47" s="12"/>
      <c r="C47" s="13"/>
      <c r="D47" s="12"/>
      <c r="E47" s="14" t="s">
        <v>65</v>
      </c>
      <c r="F47" s="15"/>
      <c r="G47" s="16"/>
      <c r="H47" s="16"/>
      <c r="I47" s="16"/>
    </row>
    <row r="48" spans="1:9" ht="15.75">
      <c r="A48" s="48" t="s">
        <v>79</v>
      </c>
      <c r="B48" s="49"/>
      <c r="C48" s="49"/>
      <c r="D48" s="49"/>
      <c r="E48" s="49"/>
      <c r="F48" s="50"/>
      <c r="G48" s="45">
        <v>0</v>
      </c>
      <c r="H48" s="46"/>
      <c r="I48" s="47"/>
    </row>
    <row r="49" spans="1:8" ht="15.75">
      <c r="A49" s="1"/>
      <c r="D49" s="1"/>
      <c r="E49" s="1"/>
      <c r="F49" s="1"/>
      <c r="G49" s="1"/>
      <c r="H49" s="1"/>
    </row>
    <row r="50" spans="1:8" ht="15.75">
      <c r="A50" s="1"/>
      <c r="D50" s="1"/>
      <c r="E50" s="1"/>
      <c r="F50" s="1"/>
      <c r="G50" s="1"/>
      <c r="H50" s="1"/>
    </row>
    <row r="51" spans="1:9" ht="15.75">
      <c r="A51" s="61" t="s">
        <v>15</v>
      </c>
      <c r="B51" s="61"/>
      <c r="C51" s="61"/>
      <c r="D51" s="61"/>
      <c r="E51" s="61"/>
      <c r="F51" s="62"/>
      <c r="G51" s="51">
        <f>G7+G30+G36+G46+G48+G41</f>
        <v>0</v>
      </c>
      <c r="H51" s="52"/>
      <c r="I51" s="52"/>
    </row>
    <row r="52" spans="1:9" ht="15.75">
      <c r="A52" s="53" t="s">
        <v>16</v>
      </c>
      <c r="B52" s="53"/>
      <c r="C52" s="53"/>
      <c r="D52" s="53"/>
      <c r="E52" s="53"/>
      <c r="F52" s="54"/>
      <c r="G52" s="37">
        <f>G51*0.21</f>
        <v>0</v>
      </c>
      <c r="H52" s="38"/>
      <c r="I52" s="38"/>
    </row>
    <row r="53" spans="1:9" ht="18.75">
      <c r="A53" s="43" t="s">
        <v>14</v>
      </c>
      <c r="B53" s="43"/>
      <c r="C53" s="43"/>
      <c r="D53" s="43"/>
      <c r="E53" s="43"/>
      <c r="F53" s="44"/>
      <c r="G53" s="40">
        <f>SUM(G51:G52)</f>
        <v>0</v>
      </c>
      <c r="H53" s="41"/>
      <c r="I53" s="41"/>
    </row>
    <row r="55" spans="1:9" ht="15.75">
      <c r="A55" s="36"/>
      <c r="B55" s="36"/>
      <c r="C55" s="36"/>
      <c r="D55" s="36"/>
      <c r="E55" s="36"/>
      <c r="F55" s="36"/>
      <c r="G55" s="36"/>
      <c r="H55" s="36"/>
      <c r="I55" s="36"/>
    </row>
    <row r="56" spans="1:9" ht="15.75">
      <c r="A56" s="10"/>
      <c r="B56" s="9"/>
      <c r="C56" s="9"/>
      <c r="D56" s="10"/>
      <c r="E56" s="10"/>
      <c r="F56" s="10"/>
      <c r="G56" s="10"/>
      <c r="H56" s="10"/>
      <c r="I56" s="9"/>
    </row>
    <row r="57" spans="1:9" ht="15.75">
      <c r="A57" s="19" t="s">
        <v>37</v>
      </c>
      <c r="B57" s="32" t="s">
        <v>42</v>
      </c>
      <c r="C57" s="33"/>
      <c r="D57" s="33"/>
      <c r="E57" s="33"/>
      <c r="F57" s="33"/>
      <c r="G57" s="33"/>
      <c r="H57" s="33"/>
      <c r="I57" s="33"/>
    </row>
    <row r="58" spans="1:9" ht="15.75">
      <c r="A58" s="19"/>
      <c r="B58" s="42" t="s">
        <v>38</v>
      </c>
      <c r="C58" s="42"/>
      <c r="D58" s="42"/>
      <c r="E58" s="42"/>
      <c r="F58" s="42"/>
      <c r="G58" s="42"/>
      <c r="H58" s="42"/>
      <c r="I58" s="42"/>
    </row>
    <row r="59" spans="1:9" ht="15.75">
      <c r="A59" s="19"/>
      <c r="B59" s="32" t="s">
        <v>39</v>
      </c>
      <c r="C59" s="33"/>
      <c r="D59" s="33"/>
      <c r="E59" s="33"/>
      <c r="F59" s="33"/>
      <c r="G59" s="33"/>
      <c r="H59" s="33"/>
      <c r="I59" s="33"/>
    </row>
    <row r="60" spans="1:9" ht="15.75">
      <c r="A60" s="19"/>
      <c r="B60" s="34" t="s">
        <v>40</v>
      </c>
      <c r="C60" s="35"/>
      <c r="D60" s="35"/>
      <c r="E60" s="35"/>
      <c r="F60" s="35"/>
      <c r="G60" s="35"/>
      <c r="H60" s="35"/>
      <c r="I60" s="35"/>
    </row>
    <row r="61" spans="2:9" ht="15.75">
      <c r="B61" s="32" t="s">
        <v>41</v>
      </c>
      <c r="C61" s="33"/>
      <c r="D61" s="33"/>
      <c r="E61" s="33"/>
      <c r="F61" s="33"/>
      <c r="G61" s="33"/>
      <c r="H61" s="33"/>
      <c r="I61" s="33"/>
    </row>
  </sheetData>
  <sheetProtection/>
  <mergeCells count="30">
    <mergeCell ref="A7:F7"/>
    <mergeCell ref="G7:I7"/>
    <mergeCell ref="A30:F30"/>
    <mergeCell ref="G30:I30"/>
    <mergeCell ref="A36:F36"/>
    <mergeCell ref="G36:I36"/>
    <mergeCell ref="G46:I46"/>
    <mergeCell ref="A46:F46"/>
    <mergeCell ref="A51:F51"/>
    <mergeCell ref="A8:I8"/>
    <mergeCell ref="A31:I31"/>
    <mergeCell ref="A43:I43"/>
    <mergeCell ref="A41:F41"/>
    <mergeCell ref="G41:I41"/>
    <mergeCell ref="A1:H1"/>
    <mergeCell ref="G53:I53"/>
    <mergeCell ref="B58:I58"/>
    <mergeCell ref="A53:F53"/>
    <mergeCell ref="G48:I48"/>
    <mergeCell ref="A48:F48"/>
    <mergeCell ref="G51:I51"/>
    <mergeCell ref="A52:F52"/>
    <mergeCell ref="A3:I3"/>
    <mergeCell ref="A37:I37"/>
    <mergeCell ref="B59:I59"/>
    <mergeCell ref="B60:I60"/>
    <mergeCell ref="B61:I61"/>
    <mergeCell ref="A55:I55"/>
    <mergeCell ref="B57:I57"/>
    <mergeCell ref="G52:I52"/>
  </mergeCells>
  <printOptions/>
  <pageMargins left="0.5905511811023623" right="0.5905511811023623" top="0.7874015748031497" bottom="0.9448818897637796" header="0.9055118110236221" footer="0.5118110236220472"/>
  <pageSetup horizontalDpi="600" verticalDpi="600" orientation="landscape" paperSize="9" r:id="rId1"/>
  <headerFooter alignWithMargins="0">
    <oddFooter xml:space="preserve">&amp;L- propočet nákladů - materiál a práce - založení vegetačních prvků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- Čiháková</dc:creator>
  <cp:keywords/>
  <dc:description/>
  <cp:lastModifiedBy>Klára Hájková</cp:lastModifiedBy>
  <cp:lastPrinted>2017-09-25T18:54:49Z</cp:lastPrinted>
  <dcterms:created xsi:type="dcterms:W3CDTF">2008-12-09T14:57:22Z</dcterms:created>
  <dcterms:modified xsi:type="dcterms:W3CDTF">2019-02-26T10:06:38Z</dcterms:modified>
  <cp:category/>
  <cp:version/>
  <cp:contentType/>
  <cp:contentStatus/>
</cp:coreProperties>
</file>