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q\Documents\!_WORK\_PD_2019\péťa kryl_okna varnsdorf\šluknov_okna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Pol'!$A$1:$U$380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G39" i="1"/>
  <c r="F39" i="1"/>
  <c r="G370" i="12"/>
  <c r="AC370" i="12"/>
  <c r="AD37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U9" i="12"/>
  <c r="U8" i="12" s="1"/>
  <c r="G11" i="12"/>
  <c r="I11" i="12"/>
  <c r="K11" i="12"/>
  <c r="M11" i="12"/>
  <c r="O11" i="12"/>
  <c r="Q11" i="12"/>
  <c r="U11" i="12"/>
  <c r="G32" i="12"/>
  <c r="G31" i="12" s="1"/>
  <c r="I32" i="12"/>
  <c r="K32" i="12"/>
  <c r="K31" i="12" s="1"/>
  <c r="O32" i="12"/>
  <c r="O31" i="12" s="1"/>
  <c r="Q32" i="12"/>
  <c r="U32" i="12"/>
  <c r="U31" i="12" s="1"/>
  <c r="G34" i="12"/>
  <c r="I34" i="12"/>
  <c r="I31" i="12" s="1"/>
  <c r="K34" i="12"/>
  <c r="M34" i="12"/>
  <c r="O34" i="12"/>
  <c r="Q34" i="12"/>
  <c r="Q31" i="12" s="1"/>
  <c r="U34" i="12"/>
  <c r="G35" i="12"/>
  <c r="K35" i="12"/>
  <c r="O35" i="12"/>
  <c r="U35" i="12"/>
  <c r="G36" i="12"/>
  <c r="I36" i="12"/>
  <c r="I35" i="12" s="1"/>
  <c r="K36" i="12"/>
  <c r="M36" i="12"/>
  <c r="M35" i="12" s="1"/>
  <c r="O36" i="12"/>
  <c r="Q36" i="12"/>
  <c r="Q35" i="12" s="1"/>
  <c r="U36" i="12"/>
  <c r="G38" i="12"/>
  <c r="O38" i="12"/>
  <c r="G39" i="12"/>
  <c r="I39" i="12"/>
  <c r="I38" i="12" s="1"/>
  <c r="K39" i="12"/>
  <c r="M39" i="12"/>
  <c r="O39" i="12"/>
  <c r="Q39" i="12"/>
  <c r="Q38" i="12" s="1"/>
  <c r="U39" i="12"/>
  <c r="G66" i="12"/>
  <c r="M66" i="12" s="1"/>
  <c r="I66" i="12"/>
  <c r="K66" i="12"/>
  <c r="K38" i="12" s="1"/>
  <c r="O66" i="12"/>
  <c r="Q66" i="12"/>
  <c r="U66" i="12"/>
  <c r="U38" i="12" s="1"/>
  <c r="G75" i="12"/>
  <c r="I75" i="12"/>
  <c r="K75" i="12"/>
  <c r="M75" i="12"/>
  <c r="O75" i="12"/>
  <c r="Q75" i="12"/>
  <c r="U75" i="12"/>
  <c r="G85" i="12"/>
  <c r="K85" i="12"/>
  <c r="O85" i="12"/>
  <c r="U85" i="12"/>
  <c r="G86" i="12"/>
  <c r="I86" i="12"/>
  <c r="I85" i="12" s="1"/>
  <c r="K86" i="12"/>
  <c r="M86" i="12"/>
  <c r="M85" i="12" s="1"/>
  <c r="O86" i="12"/>
  <c r="Q86" i="12"/>
  <c r="Q85" i="12" s="1"/>
  <c r="U86" i="12"/>
  <c r="G88" i="12"/>
  <c r="I88" i="12"/>
  <c r="I87" i="12" s="1"/>
  <c r="K88" i="12"/>
  <c r="M88" i="12"/>
  <c r="O88" i="12"/>
  <c r="Q88" i="12"/>
  <c r="Q87" i="12" s="1"/>
  <c r="U88" i="12"/>
  <c r="G91" i="12"/>
  <c r="G87" i="12" s="1"/>
  <c r="I91" i="12"/>
  <c r="K91" i="12"/>
  <c r="O91" i="12"/>
  <c r="O87" i="12" s="1"/>
  <c r="Q91" i="12"/>
  <c r="U91" i="12"/>
  <c r="G141" i="12"/>
  <c r="I141" i="12"/>
  <c r="K141" i="12"/>
  <c r="M141" i="12"/>
  <c r="O141" i="12"/>
  <c r="Q141" i="12"/>
  <c r="U141" i="12"/>
  <c r="G145" i="12"/>
  <c r="M145" i="12" s="1"/>
  <c r="I145" i="12"/>
  <c r="K145" i="12"/>
  <c r="K87" i="12" s="1"/>
  <c r="O145" i="12"/>
  <c r="Q145" i="12"/>
  <c r="U145" i="12"/>
  <c r="U87" i="12" s="1"/>
  <c r="G177" i="12"/>
  <c r="I177" i="12"/>
  <c r="K177" i="12"/>
  <c r="M177" i="12"/>
  <c r="O177" i="12"/>
  <c r="Q177" i="12"/>
  <c r="U177" i="12"/>
  <c r="G195" i="12"/>
  <c r="O195" i="12"/>
  <c r="G196" i="12"/>
  <c r="I196" i="12"/>
  <c r="I195" i="12" s="1"/>
  <c r="K196" i="12"/>
  <c r="M196" i="12"/>
  <c r="O196" i="12"/>
  <c r="Q196" i="12"/>
  <c r="Q195" i="12" s="1"/>
  <c r="U196" i="12"/>
  <c r="G197" i="12"/>
  <c r="M197" i="12" s="1"/>
  <c r="I197" i="12"/>
  <c r="K197" i="12"/>
  <c r="K195" i="12" s="1"/>
  <c r="O197" i="12"/>
  <c r="Q197" i="12"/>
  <c r="U197" i="12"/>
  <c r="U195" i="12" s="1"/>
  <c r="G199" i="12"/>
  <c r="I199" i="12"/>
  <c r="K199" i="12"/>
  <c r="M199" i="12"/>
  <c r="O199" i="12"/>
  <c r="Q199" i="12"/>
  <c r="U199" i="12"/>
  <c r="G200" i="12"/>
  <c r="K200" i="12"/>
  <c r="O200" i="12"/>
  <c r="U200" i="12"/>
  <c r="G201" i="12"/>
  <c r="I201" i="12"/>
  <c r="I200" i="12" s="1"/>
  <c r="K201" i="12"/>
  <c r="M201" i="12"/>
  <c r="M200" i="12" s="1"/>
  <c r="O201" i="12"/>
  <c r="Q201" i="12"/>
  <c r="Q200" i="12" s="1"/>
  <c r="U201" i="12"/>
  <c r="G204" i="12"/>
  <c r="K204" i="12"/>
  <c r="O204" i="12"/>
  <c r="U204" i="12"/>
  <c r="G205" i="12"/>
  <c r="I205" i="12"/>
  <c r="I204" i="12" s="1"/>
  <c r="K205" i="12"/>
  <c r="M205" i="12"/>
  <c r="M204" i="12" s="1"/>
  <c r="O205" i="12"/>
  <c r="Q205" i="12"/>
  <c r="Q204" i="12" s="1"/>
  <c r="U205" i="12"/>
  <c r="G255" i="12"/>
  <c r="G256" i="12"/>
  <c r="I256" i="12"/>
  <c r="I255" i="12" s="1"/>
  <c r="K256" i="12"/>
  <c r="M256" i="12"/>
  <c r="O256" i="12"/>
  <c r="Q256" i="12"/>
  <c r="Q255" i="12" s="1"/>
  <c r="U256" i="12"/>
  <c r="G271" i="12"/>
  <c r="M271" i="12" s="1"/>
  <c r="I271" i="12"/>
  <c r="K271" i="12"/>
  <c r="K255" i="12" s="1"/>
  <c r="O271" i="12"/>
  <c r="Q271" i="12"/>
  <c r="U271" i="12"/>
  <c r="U255" i="12" s="1"/>
  <c r="G306" i="12"/>
  <c r="I306" i="12"/>
  <c r="K306" i="12"/>
  <c r="M306" i="12"/>
  <c r="O306" i="12"/>
  <c r="Q306" i="12"/>
  <c r="U306" i="12"/>
  <c r="G308" i="12"/>
  <c r="M308" i="12" s="1"/>
  <c r="I308" i="12"/>
  <c r="K308" i="12"/>
  <c r="O308" i="12"/>
  <c r="O255" i="12" s="1"/>
  <c r="Q308" i="12"/>
  <c r="U308" i="12"/>
  <c r="G309" i="12"/>
  <c r="I309" i="12"/>
  <c r="K309" i="12"/>
  <c r="M309" i="12"/>
  <c r="O309" i="12"/>
  <c r="Q309" i="12"/>
  <c r="U309" i="12"/>
  <c r="G310" i="12"/>
  <c r="M310" i="12" s="1"/>
  <c r="I310" i="12"/>
  <c r="K310" i="12"/>
  <c r="O310" i="12"/>
  <c r="Q310" i="12"/>
  <c r="U310" i="12"/>
  <c r="G311" i="12"/>
  <c r="I311" i="12"/>
  <c r="K311" i="12"/>
  <c r="M311" i="12"/>
  <c r="O311" i="12"/>
  <c r="Q311" i="12"/>
  <c r="U311" i="12"/>
  <c r="G361" i="12"/>
  <c r="M361" i="12" s="1"/>
  <c r="I361" i="12"/>
  <c r="K361" i="12"/>
  <c r="O361" i="12"/>
  <c r="Q361" i="12"/>
  <c r="U361" i="12"/>
  <c r="G363" i="12"/>
  <c r="I363" i="12"/>
  <c r="K363" i="12"/>
  <c r="M363" i="12"/>
  <c r="O363" i="12"/>
  <c r="Q363" i="12"/>
  <c r="U363" i="12"/>
  <c r="G365" i="12"/>
  <c r="M365" i="12" s="1"/>
  <c r="I365" i="12"/>
  <c r="K365" i="12"/>
  <c r="O365" i="12"/>
  <c r="Q365" i="12"/>
  <c r="U365" i="12"/>
  <c r="I366" i="12"/>
  <c r="Q366" i="12"/>
  <c r="G367" i="12"/>
  <c r="G366" i="12" s="1"/>
  <c r="I367" i="12"/>
  <c r="K367" i="12"/>
  <c r="K366" i="12" s="1"/>
  <c r="O367" i="12"/>
  <c r="O366" i="12" s="1"/>
  <c r="Q367" i="12"/>
  <c r="U367" i="12"/>
  <c r="U366" i="12" s="1"/>
  <c r="I20" i="1"/>
  <c r="I19" i="1"/>
  <c r="I18" i="1"/>
  <c r="I17" i="1"/>
  <c r="I16" i="1"/>
  <c r="I58" i="1"/>
  <c r="G27" i="1"/>
  <c r="G23" i="1"/>
  <c r="F40" i="1"/>
  <c r="G40" i="1"/>
  <c r="G25" i="1" s="1"/>
  <c r="G26" i="1" s="1"/>
  <c r="H40" i="1"/>
  <c r="I40" i="1"/>
  <c r="J39" i="1" s="1"/>
  <c r="J40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4" i="1"/>
  <c r="G29" i="1" s="1"/>
  <c r="M195" i="12"/>
  <c r="M255" i="12"/>
  <c r="M38" i="12"/>
  <c r="M367" i="12"/>
  <c r="M366" i="12" s="1"/>
  <c r="M91" i="12"/>
  <c r="M87" i="12" s="1"/>
  <c r="M32" i="12"/>
  <c r="M31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<sst xmlns="http://schemas.openxmlformats.org/spreadsheetml/2006/main" count="958" uniqueCount="460">
  <si>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</si>
  <si>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</si>
  <si>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</si>
  <si>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</si>
  <si>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</si>
  <si>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</si>
  <si>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</si>
  <si>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</si>
  <si>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</si>
  <si>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</si>
  <si>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</si>
  <si>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</si>
  <si>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</si>
  <si>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</si>
  <si>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</si>
  <si>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</si>
  <si>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</si>
  <si>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</si>
  <si>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</si>
  <si>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</si>
  <si>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</si>
  <si>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</si>
  <si>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</si>
  <si>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</si>
  <si>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</si>
  <si>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</si>
  <si>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</si>
  <si>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</si>
  <si>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</si>
  <si>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</si>
  <si>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</si>
  <si>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</si>
  <si>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</si>
  <si>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</si>
  <si>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</si>
  <si>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</si>
  <si>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</si>
  <si>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</si>
  <si>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</si>
  <si>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</si>
  <si>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</si>
  <si>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</si>
  <si>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</si>
  <si>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Náměstí Dr. E. Beneše 470, Varnsdorf</t>
  </si>
  <si>
    <t>Rozpočet:</t>
  </si>
  <si>
    <t>Misto</t>
  </si>
  <si>
    <t>Filip Randus, DiS.</t>
  </si>
  <si>
    <t>Výměna okenních výplní v budově MěÚ Varnsdorf</t>
  </si>
  <si>
    <t>Město Varnsdorf</t>
  </si>
  <si>
    <t>Nám. E. Beneše 470</t>
  </si>
  <si>
    <t>Varnsdorf</t>
  </si>
  <si>
    <t>40747</t>
  </si>
  <si>
    <t>00261718</t>
  </si>
  <si>
    <t>CZ00261718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</si>
  <si>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</si>
  <si>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</si>
  <si>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</si>
  <si>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</si>
  <si>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</si>
  <si>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</si>
  <si>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</si>
  <si>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</si>
  <si>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</si>
  <si>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</si>
  <si>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Upravy povrchů vnější</t>
  </si>
  <si>
    <t>64</t>
  </si>
  <si>
    <t>Výplně otvorů</t>
  </si>
  <si>
    <t>90</t>
  </si>
  <si>
    <t>Přípočty</t>
  </si>
  <si>
    <t>96</t>
  </si>
  <si>
    <t>Bourání konstrukcí</t>
  </si>
  <si>
    <t>97</t>
  </si>
  <si>
    <t>Prorážení otvorů</t>
  </si>
  <si>
    <t>99</t>
  </si>
  <si>
    <t>Staveništní přesun hmot</t>
  </si>
  <si>
    <t>764</t>
  </si>
  <si>
    <t>Konstrukce klempířské</t>
  </si>
  <si>
    <t>766</t>
  </si>
  <si>
    <t>Konstrukce truhlářské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</si>
  <si>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</si>
  <si>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</si>
  <si>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</si>
  <si>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</si>
  <si>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</si>
  <si>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</si>
  <si>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</si>
  <si>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</si>
  <si>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</si>
  <si>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</si>
  <si>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</si>
  <si>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</si>
  <si>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</si>
  <si>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</si>
  <si>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</si>
  <si>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</si>
  <si>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</si>
  <si>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</si>
  <si>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</si>
  <si>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</si>
  <si>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</si>
  <si>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</si>
  <si>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</si>
  <si>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</si>
  <si>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</si>
  <si>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</si>
  <si>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</si>
  <si>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</si>
  <si>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</si>
  <si>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</si>
  <si>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</si>
  <si>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319201311R00</t>
  </si>
  <si>
    <t>Vyrovnání povrchu zdiva maltou tl.do 3 cm</t>
  </si>
  <si>
    <t>m2</t>
  </si>
  <si>
    <t>POL1_0</t>
  </si>
  <si>
    <t>745,77*0,1</t>
  </si>
  <si>
    <t>VV</t>
  </si>
  <si>
    <t>319202321R00</t>
  </si>
  <si>
    <t>Vyrovnání povrchu zdiva přizděním do tl. 8 cm</t>
  </si>
  <si>
    <t>TYP03:3,135*0,310</t>
  </si>
  <si>
    <t>TYP05:1,010*0,350*2</t>
  </si>
  <si>
    <t>TYP06:1,130*0,220*1</t>
  </si>
  <si>
    <t>TYP10:1,140*0,300*1</t>
  </si>
  <si>
    <t>TYP11:0,945*0,180*4</t>
  </si>
  <si>
    <t>TYP13:1,140*0,175*3</t>
  </si>
  <si>
    <t>TYP23:1,380*0,280*1</t>
  </si>
  <si>
    <t>TYP25:1,215*0,230*9</t>
  </si>
  <si>
    <t>TYP26,27:3,000*0,190*1+1,130*0,190*1</t>
  </si>
  <si>
    <t>TYP28,29:3,110*0,220*1</t>
  </si>
  <si>
    <t>TYP30:2,220*0,220*1</t>
  </si>
  <si>
    <t>TYP37:1,110*0,370*4</t>
  </si>
  <si>
    <t>TYP38:1,105*0,345*7</t>
  </si>
  <si>
    <t>TYP42:1,250*0,210*1</t>
  </si>
  <si>
    <t>TYP I:1,130*0,165*3</t>
  </si>
  <si>
    <t>TYP II:2,640*0,165*2</t>
  </si>
  <si>
    <t>TYP III:1,045*0,160*4</t>
  </si>
  <si>
    <t>TYP V:0,940*0,150*1</t>
  </si>
  <si>
    <t>TYP VI:1,100*0,180*1</t>
  </si>
  <si>
    <t>612425931R00</t>
  </si>
  <si>
    <t>Omítka vápenná vnitřního ostění - štuková</t>
  </si>
  <si>
    <t>614,96*0,20</t>
  </si>
  <si>
    <t>612100020RA0</t>
  </si>
  <si>
    <t>Začištění omítek kolem oken a dveří</t>
  </si>
  <si>
    <t>m</t>
  </si>
  <si>
    <t>POL2_0</t>
  </si>
  <si>
    <t>622300172RT3</t>
  </si>
  <si>
    <t>Těsnění napojovacích spár exteriéru tmelem, včetně dodávky tmelu Baumacol Polyurethane</t>
  </si>
  <si>
    <t>745,77-130,81</t>
  </si>
  <si>
    <t>648991113RT5</t>
  </si>
  <si>
    <t>Osazení parapet.desek plast. š.nad 20cm, včetně dodávky plastové parapetní desky š. 400 mm, dle PD</t>
  </si>
  <si>
    <t>TYP04:0,930*1</t>
  </si>
  <si>
    <t>TYP06:1,130*1</t>
  </si>
  <si>
    <t>TYP07:1,130*1</t>
  </si>
  <si>
    <t>TYP08:1,100*1</t>
  </si>
  <si>
    <t>TYP09:1,100*2</t>
  </si>
  <si>
    <t>TYP11:0,945*4</t>
  </si>
  <si>
    <t>TYP12:1,140*4</t>
  </si>
  <si>
    <t>TYP13:1,140*3</t>
  </si>
  <si>
    <t>TYP20:1,135*3</t>
  </si>
  <si>
    <t>TYP21:1,105*4+1,140*2</t>
  </si>
  <si>
    <t>TYP22:2,200*2</t>
  </si>
  <si>
    <t>TYP24:1,135*2</t>
  </si>
  <si>
    <t>TYP25:1,215*9</t>
  </si>
  <si>
    <t>TYP26,27:3,000*1+1,130*1</t>
  </si>
  <si>
    <t>TYP28,29:3,110*1</t>
  </si>
  <si>
    <t>TYP30:2,220*1</t>
  </si>
  <si>
    <t>TYP31:1,305*10</t>
  </si>
  <si>
    <t>TYP32:1,265*1</t>
  </si>
  <si>
    <t>TYP33:1,695*1</t>
  </si>
  <si>
    <t>TYP40:1,285*3</t>
  </si>
  <si>
    <t>TYP42:1,250*1</t>
  </si>
  <si>
    <t>TYP I:1,130*3</t>
  </si>
  <si>
    <t>TYP II:2,640*2</t>
  </si>
  <si>
    <t>TYP III:1,045*4</t>
  </si>
  <si>
    <t>TYP V:0,940*1</t>
  </si>
  <si>
    <t>TYP VI:1,100*1</t>
  </si>
  <si>
    <t>648991113RT6</t>
  </si>
  <si>
    <t>Osazení parapet.desek plast. š.nad 20cm včetně, dodávky plastové parapetní desky š. 500 mm, dle PD</t>
  </si>
  <si>
    <t>TYP03:3,135*1</t>
  </si>
  <si>
    <t>TYP10:1,140*1</t>
  </si>
  <si>
    <t>TYP23:1,380*1</t>
  </si>
  <si>
    <t>TYP36:1,110*4</t>
  </si>
  <si>
    <t>TYP37:1,110*4</t>
  </si>
  <si>
    <t>TYP38:1,105*7</t>
  </si>
  <si>
    <t>TYP39:0,830*2</t>
  </si>
  <si>
    <t>TYP IV:1,200*10</t>
  </si>
  <si>
    <t>648991113RT7</t>
  </si>
  <si>
    <t>Osazení parapet.desek plast. š.nad 20cm včetně, dodávky plastové parapetní desky š. 600 mm, dle PD</t>
  </si>
  <si>
    <t>TYP01:1,370*6</t>
  </si>
  <si>
    <t>TYP02:1,290*7</t>
  </si>
  <si>
    <t>TYP05:1,010*2</t>
  </si>
  <si>
    <t>TYP14:1,285*2</t>
  </si>
  <si>
    <t>TYP15:1,285*1+1,435*4</t>
  </si>
  <si>
    <t>TYP16,17:3,130*1</t>
  </si>
  <si>
    <t>TYP18:1,240*1</t>
  </si>
  <si>
    <t>TYP19:1,320*1</t>
  </si>
  <si>
    <t>TYP34,35:3,130*1</t>
  </si>
  <si>
    <t>900      RT1</t>
  </si>
  <si>
    <t>HZS, Práce v tarifní třídě 4, Zakrývání vybavenosti fólií, předpoklad 40h</t>
  </si>
  <si>
    <t>h</t>
  </si>
  <si>
    <t>968062354R00</t>
  </si>
  <si>
    <t>Vybourání dřevěných rámů oken dvojitých pl. 1 m2</t>
  </si>
  <si>
    <t>TYP41:(0,635*0,300)*3</t>
  </si>
  <si>
    <t>TYP IV:(0,880*0,570)*10</t>
  </si>
  <si>
    <t>968062355R00</t>
  </si>
  <si>
    <t>Vybourání dřevěných rámů oken dvojitých pl. 2 m2</t>
  </si>
  <si>
    <t>TYP01:(1,050*1,600)*6</t>
  </si>
  <si>
    <t>TYP02:(1,120*1,620)*7</t>
  </si>
  <si>
    <t>TYP03:(0,735*1,8)*2+(0,84*1,8)*1</t>
  </si>
  <si>
    <t>TYP04:(0,920*1,180)*1</t>
  </si>
  <si>
    <t>TYP05:(0,990*1,740)*2</t>
  </si>
  <si>
    <t>TYP06:(1,080*1,585)*1</t>
  </si>
  <si>
    <t>TYP07:(1,100*1,615)*1</t>
  </si>
  <si>
    <t>TYP08:(1,050*1,585)*1</t>
  </si>
  <si>
    <t>TYP09:(1,080*1,540)*2</t>
  </si>
  <si>
    <t>TYP10:(1,100*1,585)*1</t>
  </si>
  <si>
    <t>TYP11:(0,800*1,690)*4</t>
  </si>
  <si>
    <t>TYP12:(0,985*1,710)*4</t>
  </si>
  <si>
    <t>TYP13:(1,055*1,700)*3</t>
  </si>
  <si>
    <t>TYP14:(1,130*1,620)*2</t>
  </si>
  <si>
    <t>TYP15:(1,105*1,600)*5</t>
  </si>
  <si>
    <t>TYP16:(0,650*1,600)*2</t>
  </si>
  <si>
    <t>TYP17:(1,050*1,600)*1</t>
  </si>
  <si>
    <t>TYP18:(1,050*1,605)*1</t>
  </si>
  <si>
    <t>TYP19:(1,085*1,605)*1</t>
  </si>
  <si>
    <t>TYP20:(1,120*1,820)*3</t>
  </si>
  <si>
    <t>TYP21:(1,000*1,710)*4+(1,000*1,715)*2</t>
  </si>
  <si>
    <t>TYP22:(0,805*1,730)*4</t>
  </si>
  <si>
    <t>TYP23:(1,020*1,710)*1</t>
  </si>
  <si>
    <t>TYP24:(0,995*1,815)*2</t>
  </si>
  <si>
    <t>TYP25:(1,105*1,700)*9</t>
  </si>
  <si>
    <t>TYP26:(1,110*1,790)*2</t>
  </si>
  <si>
    <t>TYP27:(0,780*1,790)*2</t>
  </si>
  <si>
    <t>TYP28:(0,665*1,710)*2</t>
  </si>
  <si>
    <t>TYP29:(0,900*1,710)*1</t>
  </si>
  <si>
    <t/>
  </si>
  <si>
    <t>TYP31:(1,090*1,760)*10</t>
  </si>
  <si>
    <t>TYP32:(1,085*1,725)*1</t>
  </si>
  <si>
    <t>TYP34:(0,660*1,620)*2</t>
  </si>
  <si>
    <t>TYP35:(0,900*1,620)*1</t>
  </si>
  <si>
    <t>TYP36:(0,790*1,585)*4</t>
  </si>
  <si>
    <t>TYP37:(1,085*1,825)*4</t>
  </si>
  <si>
    <t>TYP38:(1,100*1,565)*7</t>
  </si>
  <si>
    <t>TYP39:(0,770*1,380)*2</t>
  </si>
  <si>
    <t>TYP40:(1,120*1,645)*3</t>
  </si>
  <si>
    <t>TYP42:(1,075*1,740)*1</t>
  </si>
  <si>
    <t>TYP I:(1,105*1,790)*3</t>
  </si>
  <si>
    <t>TYP III:(1,000*1,790)*4</t>
  </si>
  <si>
    <t>TYP V:(0,900*1,810)*1</t>
  </si>
  <si>
    <t>TYP VI:(1,080*1,810)*1</t>
  </si>
  <si>
    <t>TYP VII:(0,850*1,485)*1</t>
  </si>
  <si>
    <t>968062356R00</t>
  </si>
  <si>
    <t>Vybourání dřevěných rámů oken dvojitých pl. 4 m2</t>
  </si>
  <si>
    <t>TYP30:(2,040*1,710)*2</t>
  </si>
  <si>
    <t>TYP33:(1,675*1,725)*1</t>
  </si>
  <si>
    <t>TYP II:(2,610*1,790)*4</t>
  </si>
  <si>
    <t>968091001R00</t>
  </si>
  <si>
    <t>Bourání parapetů keramických š. do 30 cm tl. do 3, cm</t>
  </si>
  <si>
    <t>TYP26:1,130*2</t>
  </si>
  <si>
    <t>TYP27:0,835*2</t>
  </si>
  <si>
    <t>TYP28:1,090*2</t>
  </si>
  <si>
    <t>TYP29:0,930*1</t>
  </si>
  <si>
    <t>TYP41:0,670*3</t>
  </si>
  <si>
    <t>968091002R00</t>
  </si>
  <si>
    <t>Bourání parapetů keramických š. do 60 cm tl. do 3, cm</t>
  </si>
  <si>
    <t>TYP15:1,285*5</t>
  </si>
  <si>
    <t>TYP16:(3,130-0,960)*1</t>
  </si>
  <si>
    <t>TYP17:0,960*1</t>
  </si>
  <si>
    <t>TYP34:(3,130-0,910)*1</t>
  </si>
  <si>
    <t>TYP35:0,910*1</t>
  </si>
  <si>
    <t>979081111R00</t>
  </si>
  <si>
    <t>Odvoz suti a vybour. hmot na skládku do 1 km</t>
  </si>
  <si>
    <t>t</t>
  </si>
  <si>
    <t>979081121R00</t>
  </si>
  <si>
    <t>Příplatek k odvozu za každý další 1 km</t>
  </si>
  <si>
    <t>22,28646*40*2</t>
  </si>
  <si>
    <t>979990162R00</t>
  </si>
  <si>
    <t>Poplatek za skládku suti - dřevo+sklo</t>
  </si>
  <si>
    <t>998011002R00</t>
  </si>
  <si>
    <t>Přesun hmot pro budovy zděné výšky do 12 m</t>
  </si>
  <si>
    <t>3,62747+9,37025+0,6150+1,32690+0,00000</t>
  </si>
  <si>
    <t>0,24931+0,00000+0,0000+0,28778+0,08609</t>
  </si>
  <si>
    <t>764510410R00</t>
  </si>
  <si>
    <t>D+M přechodové lišty oplechování vnějších parapetů, Ti Zn rš 100 mm</t>
  </si>
  <si>
    <t>TYP01:0,970*6</t>
  </si>
  <si>
    <t>TYP02:0,940*7</t>
  </si>
  <si>
    <t>TYP03:0,600*2+0,680*1</t>
  </si>
  <si>
    <t>TYP04:0,940*1</t>
  </si>
  <si>
    <t>TYP05:0,990*2</t>
  </si>
  <si>
    <t>TYP06:1,000*1</t>
  </si>
  <si>
    <t>TYP07:1,020*1</t>
  </si>
  <si>
    <t>TYP08:0,970*1</t>
  </si>
  <si>
    <t>TYP09:1,000*2</t>
  </si>
  <si>
    <t>TYP10:0,980*1</t>
  </si>
  <si>
    <t>TYP11:0,765*4</t>
  </si>
  <si>
    <t>TYP12:0,915*4</t>
  </si>
  <si>
    <t>TYP13:0,975*3</t>
  </si>
  <si>
    <t>TYP14:0,930*2</t>
  </si>
  <si>
    <t>TYP15:0,925*5</t>
  </si>
  <si>
    <t>TYP16:0,600*2</t>
  </si>
  <si>
    <t>TYP17:0,940*1</t>
  </si>
  <si>
    <t>TYP18:0,920*1</t>
  </si>
  <si>
    <t>TYP19:0,955*1</t>
  </si>
  <si>
    <t>TYP20:0,940*3</t>
  </si>
  <si>
    <t>TYP21:0,920*4+0,920*2</t>
  </si>
  <si>
    <t>TYP22:0,740*4</t>
  </si>
  <si>
    <t>TYP23:0,940*1</t>
  </si>
  <si>
    <t>TYP24:0,915*2</t>
  </si>
  <si>
    <t>TYP25:0,925*9</t>
  </si>
  <si>
    <t>TYP26:0,930*2</t>
  </si>
  <si>
    <t>TYP27:0,600*2</t>
  </si>
  <si>
    <t>TYP28:0,585*2</t>
  </si>
  <si>
    <t>TYP29:0,820*1</t>
  </si>
  <si>
    <t>TYP30:1,905*1</t>
  </si>
  <si>
    <t>TYP31:0,960*10</t>
  </si>
  <si>
    <t>TYP32:0,945*1</t>
  </si>
  <si>
    <t>TYP33:1,595*1</t>
  </si>
  <si>
    <t>TYP34:0,600*2</t>
  </si>
  <si>
    <t>TYP35:0,840*1</t>
  </si>
  <si>
    <t>TYP36:0,770*4</t>
  </si>
  <si>
    <t>TYP37:1,005*4</t>
  </si>
  <si>
    <t>TYP38:0,970*7</t>
  </si>
  <si>
    <t>TYP39:0,780*2</t>
  </si>
  <si>
    <t>TYP40:0,940*3</t>
  </si>
  <si>
    <t>TYP41:0,645*3</t>
  </si>
  <si>
    <t>TYP42:0,945*1</t>
  </si>
  <si>
    <t>TYP I:0,980*3</t>
  </si>
  <si>
    <t>TYP II:2,485*2</t>
  </si>
  <si>
    <t>TYP III:0,920*4</t>
  </si>
  <si>
    <t>TYP IV:0,860*10</t>
  </si>
  <si>
    <t>TYP V:0,820*1</t>
  </si>
  <si>
    <t>TYP VI:0,940*1</t>
  </si>
  <si>
    <t>TYP VII:0,865*1</t>
  </si>
  <si>
    <t>766629301R00</t>
  </si>
  <si>
    <t>Montáž oken plastových plochy do 1,50 m2, dle PD</t>
  </si>
  <si>
    <t>kus</t>
  </si>
  <si>
    <t>TYP03:3</t>
  </si>
  <si>
    <t>TYP04:1</t>
  </si>
  <si>
    <t>TYP11:4</t>
  </si>
  <si>
    <t>TYP16:2</t>
  </si>
  <si>
    <t>TYP22:4</t>
  </si>
  <si>
    <t>TYP27:2</t>
  </si>
  <si>
    <t>TYP28:2</t>
  </si>
  <si>
    <t>TYP34:2</t>
  </si>
  <si>
    <t>TYP35:1</t>
  </si>
  <si>
    <t>TYP36:4</t>
  </si>
  <si>
    <t>TYP39:2</t>
  </si>
  <si>
    <t>TYP41:3</t>
  </si>
  <si>
    <t>TYP IV:10</t>
  </si>
  <si>
    <t>TYP VII:1</t>
  </si>
  <si>
    <t>766629302R00</t>
  </si>
  <si>
    <t>Montáž oken plastových plochy do 2,70 m2, dle PD</t>
  </si>
  <si>
    <t>TYP01:6</t>
  </si>
  <si>
    <t>TYP02:7</t>
  </si>
  <si>
    <t>TYP05:2</t>
  </si>
  <si>
    <t>TYP06:1</t>
  </si>
  <si>
    <t>TYP07:1</t>
  </si>
  <si>
    <t>TYP08:1</t>
  </si>
  <si>
    <t>TYP09:2</t>
  </si>
  <si>
    <t>TYP10:1</t>
  </si>
  <si>
    <t>TYP12:4</t>
  </si>
  <si>
    <t>TYP13:3</t>
  </si>
  <si>
    <t>TYP14:2</t>
  </si>
  <si>
    <t>TYP15:5</t>
  </si>
  <si>
    <t>TYP17:1</t>
  </si>
  <si>
    <t>TYP18:1</t>
  </si>
  <si>
    <t>TYP19:1</t>
  </si>
  <si>
    <t>TYP20:3</t>
  </si>
  <si>
    <t>TYP21:6</t>
  </si>
  <si>
    <t>TYP23:1</t>
  </si>
  <si>
    <t>TYP24:2</t>
  </si>
  <si>
    <t>TYP25:9</t>
  </si>
  <si>
    <t>TYP26:2</t>
  </si>
  <si>
    <t>TYP29:1</t>
  </si>
  <si>
    <t>TYP30:2</t>
  </si>
  <si>
    <t>TYP31:10</t>
  </si>
  <si>
    <t>TYP32:1</t>
  </si>
  <si>
    <t>TYP37:4</t>
  </si>
  <si>
    <t>TYP38:7</t>
  </si>
  <si>
    <t>TYP40:3</t>
  </si>
  <si>
    <t>TYP42:1</t>
  </si>
  <si>
    <t>TYP I:3</t>
  </si>
  <si>
    <t>TYP II:4</t>
  </si>
  <si>
    <t>TYP III:4</t>
  </si>
  <si>
    <t>TYP V:1</t>
  </si>
  <si>
    <t>TYP VI:1</t>
  </si>
  <si>
    <t>766629303R00</t>
  </si>
  <si>
    <t>Montáž oken plastových plochy do 4,50 m2, dle PD</t>
  </si>
  <si>
    <t>TYP33:1</t>
  </si>
  <si>
    <t>766670010RA0</t>
  </si>
  <si>
    <t>Okno plastové jednokřídlové typové plochy do 1,5, m2, dle PD</t>
  </si>
  <si>
    <t>766670012RA0</t>
  </si>
  <si>
    <t>Okno plastové jednokřídlové typové plochy do 2,7, m2, dle PD</t>
  </si>
  <si>
    <t>766670022RA0</t>
  </si>
  <si>
    <t>Okno plastové dvoukřídlové typové plochy do 2,7 m2, dle PD</t>
  </si>
  <si>
    <t>766601113R00</t>
  </si>
  <si>
    <t>Montáž těsnění připoj. spáry, ostění, páska+páska</t>
  </si>
  <si>
    <t>TYP01:(1,050*2+1,600*2)*6</t>
  </si>
  <si>
    <t>TYP02:(1,120*2+1,620*2)*7</t>
  </si>
  <si>
    <t>TYP03:(0,735*2+1,800*2)*2+(0,840*2+1,800*2)*1</t>
  </si>
  <si>
    <t>TYP04:(0,920*2+1,180*2)*1</t>
  </si>
  <si>
    <t>TYP05:(0,990*2+1,740*2)*2</t>
  </si>
  <si>
    <t>TYP06:(1,080*2+1,585*2)*1</t>
  </si>
  <si>
    <t>TYP07:(1,100*2+1,615*2)*1</t>
  </si>
  <si>
    <t>TYP08:(1,050*2+1,585*2)*1</t>
  </si>
  <si>
    <t>TYP09:(1,080*2+1,540*2)*2</t>
  </si>
  <si>
    <t>TYP10:(1,100*2+1,585*2)*1</t>
  </si>
  <si>
    <t>TYP11:(0,800*2+1,690*2)*4</t>
  </si>
  <si>
    <t>TYP12:(0,985*2+1,710*2)*4</t>
  </si>
  <si>
    <t>TYP13:(1,055*2+1,700*2)*3</t>
  </si>
  <si>
    <t>TYP14:(1,130*2+1,620*2)*2</t>
  </si>
  <si>
    <t>TYP15:(1,105*2+1,600*2)*5</t>
  </si>
  <si>
    <t>TYP16:(0,650*2+1,600*2)*2</t>
  </si>
  <si>
    <t>TYP17:(1,050*2+1,600*2)*1</t>
  </si>
  <si>
    <t>TYP18:(1,050*2+1,605*2)*1</t>
  </si>
  <si>
    <t>TYP19:(1,085*2+1,605*2)*1</t>
  </si>
  <si>
    <t>TYP20:(1,120*2+1,820*2)*3</t>
  </si>
  <si>
    <t>TYP21:(1,000*2+1,710*2)*4+(1,000*2+1,715*2)*2</t>
  </si>
  <si>
    <t>TYP22:(0,805*2+1,730*2)*4</t>
  </si>
  <si>
    <t>TYP23:(1,020*2+1,710*2)*1</t>
  </si>
  <si>
    <t>TYP24:(0,995*2+1,825*2)*2</t>
  </si>
  <si>
    <t>TYP25:(1,105*2+1,700*2)*9</t>
  </si>
  <si>
    <t>TYP26:(1,110*2+1,790*2)*2</t>
  </si>
  <si>
    <t>TYP27:(0,780*2+1,790*2)*2</t>
  </si>
  <si>
    <t>TYP28:(0,665*2+1,710*2)*2</t>
  </si>
  <si>
    <t>TYP29:(0,900*2+1,710*2)*1</t>
  </si>
  <si>
    <t>TYP30:(2,040*2+1,710*2)*2</t>
  </si>
  <si>
    <t>TYP31:(1,140*2+1,760*2)*10</t>
  </si>
  <si>
    <t>TYP32:(1,085*2+1,725*2)*1</t>
  </si>
  <si>
    <t>TYP33:(1,675*2+1,770*2)*1</t>
  </si>
  <si>
    <t>TYP34:(0,660*2+1,620*2)*2</t>
  </si>
  <si>
    <t>TYP35:(0,900*2+1,620*2)*1</t>
  </si>
  <si>
    <t>TYP36:(0,790*2+1,585*2)*4</t>
  </si>
  <si>
    <t>TYP37:(1,085*2+1,825*2)*4</t>
  </si>
  <si>
    <t>TYP38:(1,100*2+1,565*2)*7</t>
  </si>
  <si>
    <t>TYP39:(0,770*2+1,380*2)*2</t>
  </si>
  <si>
    <t>TYP40:(1,120*2+1,645*2)*3</t>
  </si>
  <si>
    <t>TYP41:(0,635*2+0,300*2)*3</t>
  </si>
  <si>
    <t>TYP42:(1,075*2+1,740*2)*1</t>
  </si>
  <si>
    <t>TYP I:(1,105*2+1,790*2)*3</t>
  </si>
  <si>
    <t>TYP II:(2,610*2+1,790*2)*2</t>
  </si>
  <si>
    <t>TYP III:(1,000*2+1,790*2)*4</t>
  </si>
  <si>
    <t>TYP IV:(0,880*2+0,570*2)*10</t>
  </si>
  <si>
    <t>TYP V:(0,900*2+1,810*2)*1</t>
  </si>
  <si>
    <t>TYP VI:(1,080*2+1,810*2)*1</t>
  </si>
  <si>
    <t>TYP VII:(0,850*2+1,485*2)*1</t>
  </si>
  <si>
    <t>283554182R</t>
  </si>
  <si>
    <t>Páska těsnicí TP652 illmod Trio+ S 6-22x72 mm, antracit</t>
  </si>
  <si>
    <t>POL3_0</t>
  </si>
  <si>
    <t>745,77*1,07</t>
  </si>
  <si>
    <t>28355401R</t>
  </si>
  <si>
    <t>Páska těsnicí TP602 illmod max 5-15x15 mm antracit</t>
  </si>
  <si>
    <t>614,96*1,07</t>
  </si>
  <si>
    <t>998766102R00</t>
  </si>
  <si>
    <t>Přesun hmot pro truhlářské konstr., výšky do 12 m</t>
  </si>
  <si>
    <t>784164112R00</t>
  </si>
  <si>
    <t>Malba latexová HET univerzál., bílá, bez penetr.2x</t>
  </si>
  <si>
    <t>614,96*0,5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</si>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</sst>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8" xfId="0" applyNumberFormat="1" applyFont="1" applyBorder="1" applyAlignment="1">
      <alignment vertical="top" wrapText="1" shrinkToFit="1"/>
    </xf>
    <xf numFmtId="172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 x14ac:dyDescent="0.2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 t="s">
        <v>53</v>
      </c>
      <c r="J6" s="11"/>
    </row>
    <row r="7" spans="1:15" ht="15.75" customHeight="1" x14ac:dyDescent="0.2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SUMIF(F47:F57,A16,I47:I57)+SUMIF(F47:F57,"PSU",I47:I57)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SUMIF(F47:F57,A17,I47:I57)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SUMIF(F47:F57,A18,I47:I57)</f>
        <v>0</v>
      </c>
      <c r="J18" s="93"/>
    </row>
    <row r="19" spans="1:10" ht="23.25" customHeight="1" x14ac:dyDescent="0.2">
      <c r="A19" s="193" t="s">
        <v>81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SUMIF(F47:F57,A19,I47:I57)</f>
        <v>0</v>
      </c>
      <c r="J19" s="93"/>
    </row>
    <row r="20" spans="1:10" ht="23.25" customHeight="1" x14ac:dyDescent="0.2">
      <c r="A20" s="193" t="s">
        <v>82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SUMIF(F47:F57,A20,I47:I57)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43633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0</v>
      </c>
      <c r="B39" s="137" t="s">
        <v>54</v>
      </c>
      <c r="C39" s="138" t="s">
        <v>47</v>
      </c>
      <c r="D39" s="139"/>
      <c r="E39" s="139"/>
      <c r="F39" s="147">
        <f>'Rozpočet Pol'!AC370</f>
        <v>0</v>
      </c>
      <c r="G39" s="148">
        <f>'Rozpočet Pol'!AD370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57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'Rozpočet Pol'!G31</f>
        <v>0</v>
      </c>
      <c r="J48" s="185"/>
    </row>
    <row r="49" spans="1:10" ht="25.5" customHeight="1" x14ac:dyDescent="0.2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'Rozpočet Pol'!G35</f>
        <v>0</v>
      </c>
      <c r="J49" s="185"/>
    </row>
    <row r="50" spans="1:10" ht="25.5" customHeight="1" x14ac:dyDescent="0.2">
      <c r="A50" s="163"/>
      <c r="B50" s="166" t="s">
        <v>65</v>
      </c>
      <c r="C50" s="165" t="s">
        <v>66</v>
      </c>
      <c r="D50" s="167"/>
      <c r="E50" s="167"/>
      <c r="F50" s="183" t="s">
        <v>23</v>
      </c>
      <c r="G50" s="184"/>
      <c r="H50" s="184"/>
      <c r="I50" s="185">
        <f>'Rozpočet Pol'!G38</f>
        <v>0</v>
      </c>
      <c r="J50" s="185"/>
    </row>
    <row r="51" spans="1:10" ht="25.5" customHeight="1" x14ac:dyDescent="0.2">
      <c r="A51" s="163"/>
      <c r="B51" s="166" t="s">
        <v>67</v>
      </c>
      <c r="C51" s="165" t="s">
        <v>68</v>
      </c>
      <c r="D51" s="167"/>
      <c r="E51" s="167"/>
      <c r="F51" s="183" t="s">
        <v>23</v>
      </c>
      <c r="G51" s="184"/>
      <c r="H51" s="184"/>
      <c r="I51" s="185">
        <f>'Rozpočet Pol'!G85</f>
        <v>0</v>
      </c>
      <c r="J51" s="185"/>
    </row>
    <row r="52" spans="1:10" ht="25.5" customHeight="1" x14ac:dyDescent="0.2">
      <c r="A52" s="163"/>
      <c r="B52" s="166" t="s">
        <v>69</v>
      </c>
      <c r="C52" s="165" t="s">
        <v>70</v>
      </c>
      <c r="D52" s="167"/>
      <c r="E52" s="167"/>
      <c r="F52" s="183" t="s">
        <v>23</v>
      </c>
      <c r="G52" s="184"/>
      <c r="H52" s="184"/>
      <c r="I52" s="185">
        <f>'Rozpočet Pol'!G87</f>
        <v>0</v>
      </c>
      <c r="J52" s="185"/>
    </row>
    <row r="53" spans="1:10" ht="25.5" customHeight="1" x14ac:dyDescent="0.2">
      <c r="A53" s="163"/>
      <c r="B53" s="166" t="s">
        <v>71</v>
      </c>
      <c r="C53" s="165" t="s">
        <v>72</v>
      </c>
      <c r="D53" s="167"/>
      <c r="E53" s="167"/>
      <c r="F53" s="183" t="s">
        <v>23</v>
      </c>
      <c r="G53" s="184"/>
      <c r="H53" s="184"/>
      <c r="I53" s="185">
        <f>'Rozpočet Pol'!G195</f>
        <v>0</v>
      </c>
      <c r="J53" s="185"/>
    </row>
    <row r="54" spans="1:10" ht="25.5" customHeight="1" x14ac:dyDescent="0.2">
      <c r="A54" s="163"/>
      <c r="B54" s="166" t="s">
        <v>73</v>
      </c>
      <c r="C54" s="165" t="s">
        <v>74</v>
      </c>
      <c r="D54" s="167"/>
      <c r="E54" s="167"/>
      <c r="F54" s="183" t="s">
        <v>23</v>
      </c>
      <c r="G54" s="184"/>
      <c r="H54" s="184"/>
      <c r="I54" s="185">
        <f>'Rozpočet Pol'!G200</f>
        <v>0</v>
      </c>
      <c r="J54" s="185"/>
    </row>
    <row r="55" spans="1:10" ht="25.5" customHeight="1" x14ac:dyDescent="0.2">
      <c r="A55" s="163"/>
      <c r="B55" s="166" t="s">
        <v>75</v>
      </c>
      <c r="C55" s="165" t="s">
        <v>76</v>
      </c>
      <c r="D55" s="167"/>
      <c r="E55" s="167"/>
      <c r="F55" s="183" t="s">
        <v>24</v>
      </c>
      <c r="G55" s="184"/>
      <c r="H55" s="184"/>
      <c r="I55" s="185">
        <f>'Rozpočet Pol'!G204</f>
        <v>0</v>
      </c>
      <c r="J55" s="185"/>
    </row>
    <row r="56" spans="1:10" ht="25.5" customHeight="1" x14ac:dyDescent="0.2">
      <c r="A56" s="163"/>
      <c r="B56" s="166" t="s">
        <v>77</v>
      </c>
      <c r="C56" s="165" t="s">
        <v>78</v>
      </c>
      <c r="D56" s="167"/>
      <c r="E56" s="167"/>
      <c r="F56" s="183" t="s">
        <v>24</v>
      </c>
      <c r="G56" s="184"/>
      <c r="H56" s="184"/>
      <c r="I56" s="185">
        <f>'Rozpočet Pol'!G255</f>
        <v>0</v>
      </c>
      <c r="J56" s="185"/>
    </row>
    <row r="57" spans="1:10" ht="25.5" customHeight="1" x14ac:dyDescent="0.2">
      <c r="A57" s="163"/>
      <c r="B57" s="177" t="s">
        <v>79</v>
      </c>
      <c r="C57" s="178" t="s">
        <v>80</v>
      </c>
      <c r="D57" s="179"/>
      <c r="E57" s="179"/>
      <c r="F57" s="186" t="s">
        <v>24</v>
      </c>
      <c r="G57" s="187"/>
      <c r="H57" s="187"/>
      <c r="I57" s="188">
        <f>'Rozpočet Pol'!G366</f>
        <v>0</v>
      </c>
      <c r="J57" s="188"/>
    </row>
    <row r="58" spans="1:10" ht="25.5" customHeight="1" x14ac:dyDescent="0.2">
      <c r="A58" s="164"/>
      <c r="B58" s="170" t="s">
        <v>1</v>
      </c>
      <c r="C58" s="170"/>
      <c r="D58" s="171"/>
      <c r="E58" s="171"/>
      <c r="F58" s="189"/>
      <c r="G58" s="190"/>
      <c r="H58" s="190"/>
      <c r="I58" s="191">
        <f>SUM(I47:I57)</f>
        <v>0</v>
      </c>
      <c r="J58" s="191"/>
    </row>
    <row r="59" spans="1:10" x14ac:dyDescent="0.2">
      <c r="F59" s="192"/>
      <c r="G59" s="130"/>
      <c r="H59" s="192"/>
      <c r="I59" s="130"/>
      <c r="J59" s="130"/>
    </row>
    <row r="60" spans="1:10" x14ac:dyDescent="0.2">
      <c r="F60" s="192"/>
      <c r="G60" s="130"/>
      <c r="H60" s="192"/>
      <c r="I60" s="130"/>
      <c r="J60" s="130"/>
    </row>
    <row r="61" spans="1:10" x14ac:dyDescent="0.2">
      <c r="F61" s="192"/>
      <c r="G61" s="130"/>
      <c r="H61" s="192"/>
      <c r="I61" s="130"/>
      <c r="J61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8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84</v>
      </c>
    </row>
    <row r="2" spans="1:60" ht="24.95" customHeight="1" x14ac:dyDescent="0.2">
      <c r="A2" s="202" t="s">
        <v>83</v>
      </c>
      <c r="B2" s="196"/>
      <c r="C2" s="197" t="s">
        <v>47</v>
      </c>
      <c r="D2" s="198"/>
      <c r="E2" s="198"/>
      <c r="F2" s="198"/>
      <c r="G2" s="204"/>
      <c r="AE2" t="s">
        <v>85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86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87</v>
      </c>
    </row>
    <row r="5" spans="1:60" hidden="1" x14ac:dyDescent="0.2">
      <c r="A5" s="206" t="s">
        <v>88</v>
      </c>
      <c r="B5" s="207"/>
      <c r="C5" s="208"/>
      <c r="D5" s="209"/>
      <c r="E5" s="209"/>
      <c r="F5" s="209"/>
      <c r="G5" s="210"/>
      <c r="AE5" t="s">
        <v>89</v>
      </c>
    </row>
    <row r="7" spans="1:60" ht="38.25" x14ac:dyDescent="0.2">
      <c r="A7" s="215" t="s">
        <v>90</v>
      </c>
      <c r="B7" s="216" t="s">
        <v>91</v>
      </c>
      <c r="C7" s="216" t="s">
        <v>92</v>
      </c>
      <c r="D7" s="215" t="s">
        <v>93</v>
      </c>
      <c r="E7" s="215" t="s">
        <v>94</v>
      </c>
      <c r="F7" s="211" t="s">
        <v>95</v>
      </c>
      <c r="G7" s="234" t="s">
        <v>28</v>
      </c>
      <c r="H7" s="235" t="s">
        <v>29</v>
      </c>
      <c r="I7" s="235" t="s">
        <v>96</v>
      </c>
      <c r="J7" s="235" t="s">
        <v>30</v>
      </c>
      <c r="K7" s="235" t="s">
        <v>97</v>
      </c>
      <c r="L7" s="235" t="s">
        <v>98</v>
      </c>
      <c r="M7" s="235" t="s">
        <v>99</v>
      </c>
      <c r="N7" s="235" t="s">
        <v>100</v>
      </c>
      <c r="O7" s="235" t="s">
        <v>101</v>
      </c>
      <c r="P7" s="235" t="s">
        <v>102</v>
      </c>
      <c r="Q7" s="235" t="s">
        <v>103</v>
      </c>
      <c r="R7" s="235" t="s">
        <v>104</v>
      </c>
      <c r="S7" s="235" t="s">
        <v>105</v>
      </c>
      <c r="T7" s="235" t="s">
        <v>106</v>
      </c>
      <c r="U7" s="218" t="s">
        <v>107</v>
      </c>
    </row>
    <row r="8" spans="1:60" x14ac:dyDescent="0.2">
      <c r="A8" s="236" t="s">
        <v>108</v>
      </c>
      <c r="B8" s="237" t="s">
        <v>59</v>
      </c>
      <c r="C8" s="238" t="s">
        <v>60</v>
      </c>
      <c r="D8" s="239"/>
      <c r="E8" s="240"/>
      <c r="F8" s="241"/>
      <c r="G8" s="241">
        <f>SUMIF(AE9:AE30,"&lt;&gt;NOR",G9:G30)</f>
        <v>0</v>
      </c>
      <c r="H8" s="241"/>
      <c r="I8" s="241">
        <f>SUM(I9:I30)</f>
        <v>0</v>
      </c>
      <c r="J8" s="241"/>
      <c r="K8" s="241">
        <f>SUM(K9:K30)</f>
        <v>0</v>
      </c>
      <c r="L8" s="241"/>
      <c r="M8" s="241">
        <f>SUM(M9:M30)</f>
        <v>0</v>
      </c>
      <c r="N8" s="217"/>
      <c r="O8" s="217">
        <f>SUM(O9:O30)</f>
        <v>3.6274700000000002</v>
      </c>
      <c r="P8" s="217"/>
      <c r="Q8" s="217">
        <f>SUM(Q9:Q30)</f>
        <v>0</v>
      </c>
      <c r="R8" s="217"/>
      <c r="S8" s="217"/>
      <c r="T8" s="236"/>
      <c r="U8" s="217">
        <f>SUM(U9:U30)</f>
        <v>39.989999999999995</v>
      </c>
      <c r="AE8" t="s">
        <v>109</v>
      </c>
    </row>
    <row r="9" spans="1:60" outlineLevel="1" x14ac:dyDescent="0.2">
      <c r="A9" s="213">
        <v>1</v>
      </c>
      <c r="B9" s="219" t="s">
        <v>110</v>
      </c>
      <c r="C9" s="263" t="s">
        <v>111</v>
      </c>
      <c r="D9" s="221" t="s">
        <v>112</v>
      </c>
      <c r="E9" s="228">
        <v>74.576999999999998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3.7670000000000002E-2</v>
      </c>
      <c r="O9" s="222">
        <f>ROUND(E9*N9,5)</f>
        <v>2.80932</v>
      </c>
      <c r="P9" s="222">
        <v>0</v>
      </c>
      <c r="Q9" s="222">
        <f>ROUND(E9*P9,5)</f>
        <v>0</v>
      </c>
      <c r="R9" s="222"/>
      <c r="S9" s="222"/>
      <c r="T9" s="223">
        <v>0.41</v>
      </c>
      <c r="U9" s="222">
        <f>ROUND(E9*T9,2)</f>
        <v>30.58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113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/>
      <c r="B10" s="219"/>
      <c r="C10" s="264" t="s">
        <v>114</v>
      </c>
      <c r="D10" s="224"/>
      <c r="E10" s="229">
        <v>74.576999999999998</v>
      </c>
      <c r="F10" s="232"/>
      <c r="G10" s="232"/>
      <c r="H10" s="232"/>
      <c r="I10" s="232"/>
      <c r="J10" s="232"/>
      <c r="K10" s="232"/>
      <c r="L10" s="232"/>
      <c r="M10" s="232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115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2</v>
      </c>
      <c r="B11" s="219" t="s">
        <v>116</v>
      </c>
      <c r="C11" s="263" t="s">
        <v>117</v>
      </c>
      <c r="D11" s="221" t="s">
        <v>112</v>
      </c>
      <c r="E11" s="228">
        <v>15.419325000000001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5.3060000000000003E-2</v>
      </c>
      <c r="O11" s="222">
        <f>ROUND(E11*N11,5)</f>
        <v>0.81815000000000004</v>
      </c>
      <c r="P11" s="222">
        <v>0</v>
      </c>
      <c r="Q11" s="222">
        <f>ROUND(E11*P11,5)</f>
        <v>0</v>
      </c>
      <c r="R11" s="222"/>
      <c r="S11" s="222"/>
      <c r="T11" s="223">
        <v>0.61</v>
      </c>
      <c r="U11" s="222">
        <f>ROUND(E11*T11,2)</f>
        <v>9.41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113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4" t="s">
        <v>118</v>
      </c>
      <c r="D12" s="224"/>
      <c r="E12" s="229">
        <v>0.97184999999999999</v>
      </c>
      <c r="F12" s="232"/>
      <c r="G12" s="232"/>
      <c r="H12" s="232"/>
      <c r="I12" s="232"/>
      <c r="J12" s="232"/>
      <c r="K12" s="232"/>
      <c r="L12" s="232"/>
      <c r="M12" s="232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115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/>
      <c r="B13" s="219"/>
      <c r="C13" s="264" t="s">
        <v>119</v>
      </c>
      <c r="D13" s="224"/>
      <c r="E13" s="229">
        <v>0.70699999999999996</v>
      </c>
      <c r="F13" s="232"/>
      <c r="G13" s="232"/>
      <c r="H13" s="232"/>
      <c r="I13" s="232"/>
      <c r="J13" s="232"/>
      <c r="K13" s="232"/>
      <c r="L13" s="232"/>
      <c r="M13" s="232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115</v>
      </c>
      <c r="AF13" s="212">
        <v>0</v>
      </c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/>
      <c r="B14" s="219"/>
      <c r="C14" s="264" t="s">
        <v>120</v>
      </c>
      <c r="D14" s="224"/>
      <c r="E14" s="229">
        <v>0.24859999999999999</v>
      </c>
      <c r="F14" s="232"/>
      <c r="G14" s="232"/>
      <c r="H14" s="232"/>
      <c r="I14" s="232"/>
      <c r="J14" s="232"/>
      <c r="K14" s="232"/>
      <c r="L14" s="232"/>
      <c r="M14" s="232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115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/>
      <c r="B15" s="219"/>
      <c r="C15" s="264" t="s">
        <v>121</v>
      </c>
      <c r="D15" s="224"/>
      <c r="E15" s="229">
        <v>0.34200000000000003</v>
      </c>
      <c r="F15" s="232"/>
      <c r="G15" s="232"/>
      <c r="H15" s="232"/>
      <c r="I15" s="232"/>
      <c r="J15" s="232"/>
      <c r="K15" s="232"/>
      <c r="L15" s="232"/>
      <c r="M15" s="232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115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/>
      <c r="B16" s="219"/>
      <c r="C16" s="264" t="s">
        <v>122</v>
      </c>
      <c r="D16" s="224"/>
      <c r="E16" s="229">
        <v>0.6804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115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/>
      <c r="B17" s="219"/>
      <c r="C17" s="264" t="s">
        <v>123</v>
      </c>
      <c r="D17" s="224"/>
      <c r="E17" s="229">
        <v>0.59850000000000003</v>
      </c>
      <c r="F17" s="232"/>
      <c r="G17" s="232"/>
      <c r="H17" s="232"/>
      <c r="I17" s="232"/>
      <c r="J17" s="232"/>
      <c r="K17" s="232"/>
      <c r="L17" s="232"/>
      <c r="M17" s="232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115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4" t="s">
        <v>124</v>
      </c>
      <c r="D18" s="224"/>
      <c r="E18" s="229">
        <v>0.38640000000000002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115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4" t="s">
        <v>125</v>
      </c>
      <c r="D19" s="224"/>
      <c r="E19" s="229">
        <v>2.51505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115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/>
      <c r="B20" s="219"/>
      <c r="C20" s="264" t="s">
        <v>126</v>
      </c>
      <c r="D20" s="224"/>
      <c r="E20" s="229">
        <v>0.78469999999999995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115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4" t="s">
        <v>127</v>
      </c>
      <c r="D21" s="224"/>
      <c r="E21" s="229">
        <v>0.68420000000000003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115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/>
      <c r="B22" s="219"/>
      <c r="C22" s="264" t="s">
        <v>128</v>
      </c>
      <c r="D22" s="224"/>
      <c r="E22" s="229">
        <v>0.4884</v>
      </c>
      <c r="F22" s="232"/>
      <c r="G22" s="232"/>
      <c r="H22" s="232"/>
      <c r="I22" s="232"/>
      <c r="J22" s="232"/>
      <c r="K22" s="232"/>
      <c r="L22" s="232"/>
      <c r="M22" s="232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115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/>
      <c r="B23" s="219"/>
      <c r="C23" s="264" t="s">
        <v>129</v>
      </c>
      <c r="D23" s="224"/>
      <c r="E23" s="229">
        <v>1.6428</v>
      </c>
      <c r="F23" s="232"/>
      <c r="G23" s="232"/>
      <c r="H23" s="232"/>
      <c r="I23" s="232"/>
      <c r="J23" s="232"/>
      <c r="K23" s="232"/>
      <c r="L23" s="232"/>
      <c r="M23" s="232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115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4" t="s">
        <v>130</v>
      </c>
      <c r="D24" s="224"/>
      <c r="E24" s="229">
        <v>2.6685750000000001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115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/>
      <c r="B25" s="219"/>
      <c r="C25" s="264" t="s">
        <v>131</v>
      </c>
      <c r="D25" s="224"/>
      <c r="E25" s="229">
        <v>0.26250000000000001</v>
      </c>
      <c r="F25" s="232"/>
      <c r="G25" s="232"/>
      <c r="H25" s="232"/>
      <c r="I25" s="232"/>
      <c r="J25" s="232"/>
      <c r="K25" s="232"/>
      <c r="L25" s="232"/>
      <c r="M25" s="232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115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4" t="s">
        <v>132</v>
      </c>
      <c r="D26" s="224"/>
      <c r="E26" s="229">
        <v>0.55935000000000001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115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/>
      <c r="B27" s="219"/>
      <c r="C27" s="264" t="s">
        <v>133</v>
      </c>
      <c r="D27" s="224"/>
      <c r="E27" s="229">
        <v>0.87119999999999997</v>
      </c>
      <c r="F27" s="232"/>
      <c r="G27" s="232"/>
      <c r="H27" s="232"/>
      <c r="I27" s="232"/>
      <c r="J27" s="232"/>
      <c r="K27" s="232"/>
      <c r="L27" s="232"/>
      <c r="M27" s="232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115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4" t="s">
        <v>134</v>
      </c>
      <c r="D28" s="224"/>
      <c r="E28" s="229">
        <v>0.66879999999999995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115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/>
      <c r="B29" s="219"/>
      <c r="C29" s="264" t="s">
        <v>135</v>
      </c>
      <c r="D29" s="224"/>
      <c r="E29" s="229">
        <v>0.14099999999999999</v>
      </c>
      <c r="F29" s="232"/>
      <c r="G29" s="232"/>
      <c r="H29" s="232"/>
      <c r="I29" s="232"/>
      <c r="J29" s="232"/>
      <c r="K29" s="232"/>
      <c r="L29" s="232"/>
      <c r="M29" s="232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115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/>
      <c r="B30" s="219"/>
      <c r="C30" s="264" t="s">
        <v>136</v>
      </c>
      <c r="D30" s="224"/>
      <c r="E30" s="229">
        <v>0.19800000000000001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115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14" t="s">
        <v>108</v>
      </c>
      <c r="B31" s="220" t="s">
        <v>61</v>
      </c>
      <c r="C31" s="265" t="s">
        <v>62</v>
      </c>
      <c r="D31" s="225"/>
      <c r="E31" s="230"/>
      <c r="F31" s="233"/>
      <c r="G31" s="233">
        <f>SUMIF(AE32:AE34,"&lt;&gt;NOR",G32:G34)</f>
        <v>0</v>
      </c>
      <c r="H31" s="233"/>
      <c r="I31" s="233">
        <f>SUM(I32:I34)</f>
        <v>0</v>
      </c>
      <c r="J31" s="233"/>
      <c r="K31" s="233">
        <f>SUM(K32:K34)</f>
        <v>0</v>
      </c>
      <c r="L31" s="233"/>
      <c r="M31" s="233">
        <f>SUM(M32:M34)</f>
        <v>0</v>
      </c>
      <c r="N31" s="226"/>
      <c r="O31" s="226">
        <f>SUM(O32:O34)</f>
        <v>9.3702500000000004</v>
      </c>
      <c r="P31" s="226"/>
      <c r="Q31" s="226">
        <f>SUM(Q32:Q34)</f>
        <v>0</v>
      </c>
      <c r="R31" s="226"/>
      <c r="S31" s="226"/>
      <c r="T31" s="227"/>
      <c r="U31" s="226">
        <f>SUM(U32:U34)</f>
        <v>287.49</v>
      </c>
      <c r="AE31" t="s">
        <v>109</v>
      </c>
    </row>
    <row r="32" spans="1:60" outlineLevel="1" x14ac:dyDescent="0.2">
      <c r="A32" s="213">
        <v>3</v>
      </c>
      <c r="B32" s="219" t="s">
        <v>137</v>
      </c>
      <c r="C32" s="263" t="s">
        <v>138</v>
      </c>
      <c r="D32" s="221" t="s">
        <v>112</v>
      </c>
      <c r="E32" s="228">
        <v>122.992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2">
        <v>5.3690000000000002E-2</v>
      </c>
      <c r="O32" s="222">
        <f>ROUND(E32*N32,5)</f>
        <v>6.60344</v>
      </c>
      <c r="P32" s="222">
        <v>0</v>
      </c>
      <c r="Q32" s="222">
        <f>ROUND(E32*P32,5)</f>
        <v>0</v>
      </c>
      <c r="R32" s="222"/>
      <c r="S32" s="222"/>
      <c r="T32" s="223">
        <v>1.17717</v>
      </c>
      <c r="U32" s="222">
        <f>ROUND(E32*T32,2)</f>
        <v>144.78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113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/>
      <c r="B33" s="219"/>
      <c r="C33" s="264" t="s">
        <v>139</v>
      </c>
      <c r="D33" s="224"/>
      <c r="E33" s="229">
        <v>122.992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115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>
        <v>4</v>
      </c>
      <c r="B34" s="219" t="s">
        <v>140</v>
      </c>
      <c r="C34" s="263" t="s">
        <v>141</v>
      </c>
      <c r="D34" s="221" t="s">
        <v>142</v>
      </c>
      <c r="E34" s="228">
        <v>745.77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22">
        <v>3.7100000000000002E-3</v>
      </c>
      <c r="O34" s="222">
        <f>ROUND(E34*N34,5)</f>
        <v>2.76681</v>
      </c>
      <c r="P34" s="222">
        <v>0</v>
      </c>
      <c r="Q34" s="222">
        <f>ROUND(E34*P34,5)</f>
        <v>0</v>
      </c>
      <c r="R34" s="222"/>
      <c r="S34" s="222"/>
      <c r="T34" s="223">
        <v>0.19136</v>
      </c>
      <c r="U34" s="222">
        <f>ROUND(E34*T34,2)</f>
        <v>142.71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143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x14ac:dyDescent="0.2">
      <c r="A35" s="214" t="s">
        <v>108</v>
      </c>
      <c r="B35" s="220" t="s">
        <v>63</v>
      </c>
      <c r="C35" s="265" t="s">
        <v>64</v>
      </c>
      <c r="D35" s="225"/>
      <c r="E35" s="230"/>
      <c r="F35" s="233"/>
      <c r="G35" s="233">
        <f>SUMIF(AE36:AE37,"&lt;&gt;NOR",G36:G37)</f>
        <v>0</v>
      </c>
      <c r="H35" s="233"/>
      <c r="I35" s="233">
        <f>SUM(I36:I37)</f>
        <v>0</v>
      </c>
      <c r="J35" s="233"/>
      <c r="K35" s="233">
        <f>SUM(K36:K37)</f>
        <v>0</v>
      </c>
      <c r="L35" s="233"/>
      <c r="M35" s="233">
        <f>SUM(M36:M37)</f>
        <v>0</v>
      </c>
      <c r="N35" s="226"/>
      <c r="O35" s="226">
        <f>SUM(O36:O37)</f>
        <v>6.1499999999999999E-2</v>
      </c>
      <c r="P35" s="226"/>
      <c r="Q35" s="226">
        <f>SUM(Q36:Q37)</f>
        <v>0</v>
      </c>
      <c r="R35" s="226"/>
      <c r="S35" s="226"/>
      <c r="T35" s="227"/>
      <c r="U35" s="226">
        <f>SUM(U36:U37)</f>
        <v>33.82</v>
      </c>
      <c r="AE35" t="s">
        <v>109</v>
      </c>
    </row>
    <row r="36" spans="1:60" ht="22.5" outlineLevel="1" x14ac:dyDescent="0.2">
      <c r="A36" s="213">
        <v>5</v>
      </c>
      <c r="B36" s="219" t="s">
        <v>144</v>
      </c>
      <c r="C36" s="263" t="s">
        <v>145</v>
      </c>
      <c r="D36" s="221" t="s">
        <v>142</v>
      </c>
      <c r="E36" s="228">
        <v>614.96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22">
        <v>1E-4</v>
      </c>
      <c r="O36" s="222">
        <f>ROUND(E36*N36,5)</f>
        <v>6.1499999999999999E-2</v>
      </c>
      <c r="P36" s="222">
        <v>0</v>
      </c>
      <c r="Q36" s="222">
        <f>ROUND(E36*P36,5)</f>
        <v>0</v>
      </c>
      <c r="R36" s="222"/>
      <c r="S36" s="222"/>
      <c r="T36" s="223">
        <v>5.5E-2</v>
      </c>
      <c r="U36" s="222">
        <f>ROUND(E36*T36,2)</f>
        <v>33.82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113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/>
      <c r="B37" s="219"/>
      <c r="C37" s="264" t="s">
        <v>146</v>
      </c>
      <c r="D37" s="224"/>
      <c r="E37" s="229">
        <v>614.96</v>
      </c>
      <c r="F37" s="232"/>
      <c r="G37" s="232"/>
      <c r="H37" s="232"/>
      <c r="I37" s="232"/>
      <c r="J37" s="232"/>
      <c r="K37" s="232"/>
      <c r="L37" s="232"/>
      <c r="M37" s="232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115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14" t="s">
        <v>108</v>
      </c>
      <c r="B38" s="220" t="s">
        <v>65</v>
      </c>
      <c r="C38" s="265" t="s">
        <v>66</v>
      </c>
      <c r="D38" s="225"/>
      <c r="E38" s="230"/>
      <c r="F38" s="233"/>
      <c r="G38" s="233">
        <f>SUMIF(AE39:AE84,"&lt;&gt;NOR",G39:G84)</f>
        <v>0</v>
      </c>
      <c r="H38" s="233"/>
      <c r="I38" s="233">
        <f>SUM(I39:I84)</f>
        <v>0</v>
      </c>
      <c r="J38" s="233"/>
      <c r="K38" s="233">
        <f>SUM(K39:K84)</f>
        <v>0</v>
      </c>
      <c r="L38" s="233"/>
      <c r="M38" s="233">
        <f>SUM(M39:M84)</f>
        <v>0</v>
      </c>
      <c r="N38" s="226"/>
      <c r="O38" s="226">
        <f>SUM(O39:O84)</f>
        <v>1.3269</v>
      </c>
      <c r="P38" s="226"/>
      <c r="Q38" s="226">
        <f>SUM(Q39:Q84)</f>
        <v>0</v>
      </c>
      <c r="R38" s="226"/>
      <c r="S38" s="226"/>
      <c r="T38" s="227"/>
      <c r="U38" s="226">
        <f>SUM(U39:U84)</f>
        <v>70.149999999999991</v>
      </c>
      <c r="AE38" t="s">
        <v>109</v>
      </c>
    </row>
    <row r="39" spans="1:60" ht="22.5" outlineLevel="1" x14ac:dyDescent="0.2">
      <c r="A39" s="213">
        <v>6</v>
      </c>
      <c r="B39" s="219" t="s">
        <v>147</v>
      </c>
      <c r="C39" s="263" t="s">
        <v>148</v>
      </c>
      <c r="D39" s="221" t="s">
        <v>142</v>
      </c>
      <c r="E39" s="228">
        <v>91.424999999999997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7.4599999999999996E-3</v>
      </c>
      <c r="O39" s="222">
        <f>ROUND(E39*N39,5)</f>
        <v>0.68203000000000003</v>
      </c>
      <c r="P39" s="222">
        <v>0</v>
      </c>
      <c r="Q39" s="222">
        <f>ROUND(E39*P39,5)</f>
        <v>0</v>
      </c>
      <c r="R39" s="222"/>
      <c r="S39" s="222"/>
      <c r="T39" s="223">
        <v>0.42499999999999999</v>
      </c>
      <c r="U39" s="222">
        <f>ROUND(E39*T39,2)</f>
        <v>38.86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113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4" t="s">
        <v>149</v>
      </c>
      <c r="D40" s="224"/>
      <c r="E40" s="229">
        <v>0.93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115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/>
      <c r="B41" s="219"/>
      <c r="C41" s="264" t="s">
        <v>150</v>
      </c>
      <c r="D41" s="224"/>
      <c r="E41" s="229">
        <v>1.1299999999999999</v>
      </c>
      <c r="F41" s="232"/>
      <c r="G41" s="232"/>
      <c r="H41" s="232"/>
      <c r="I41" s="232"/>
      <c r="J41" s="232"/>
      <c r="K41" s="232"/>
      <c r="L41" s="232"/>
      <c r="M41" s="232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115</v>
      </c>
      <c r="AF41" s="212">
        <v>0</v>
      </c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4" t="s">
        <v>151</v>
      </c>
      <c r="D42" s="224"/>
      <c r="E42" s="229">
        <v>1.1299999999999999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115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/>
      <c r="B43" s="219"/>
      <c r="C43" s="264" t="s">
        <v>152</v>
      </c>
      <c r="D43" s="224"/>
      <c r="E43" s="229">
        <v>1.1000000000000001</v>
      </c>
      <c r="F43" s="232"/>
      <c r="G43" s="232"/>
      <c r="H43" s="232"/>
      <c r="I43" s="232"/>
      <c r="J43" s="232"/>
      <c r="K43" s="232"/>
      <c r="L43" s="232"/>
      <c r="M43" s="232"/>
      <c r="N43" s="222"/>
      <c r="O43" s="222"/>
      <c r="P43" s="222"/>
      <c r="Q43" s="222"/>
      <c r="R43" s="222"/>
      <c r="S43" s="222"/>
      <c r="T43" s="223"/>
      <c r="U43" s="22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115</v>
      </c>
      <c r="AF43" s="212">
        <v>0</v>
      </c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/>
      <c r="B44" s="219"/>
      <c r="C44" s="264" t="s">
        <v>153</v>
      </c>
      <c r="D44" s="224"/>
      <c r="E44" s="229">
        <v>2.2000000000000002</v>
      </c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115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/>
      <c r="B45" s="219"/>
      <c r="C45" s="264" t="s">
        <v>154</v>
      </c>
      <c r="D45" s="224"/>
      <c r="E45" s="229">
        <v>3.78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115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4" t="s">
        <v>155</v>
      </c>
      <c r="D46" s="224"/>
      <c r="E46" s="229">
        <v>4.5599999999999996</v>
      </c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115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/>
      <c r="B47" s="219"/>
      <c r="C47" s="264" t="s">
        <v>156</v>
      </c>
      <c r="D47" s="224"/>
      <c r="E47" s="229">
        <v>3.42</v>
      </c>
      <c r="F47" s="232"/>
      <c r="G47" s="232"/>
      <c r="H47" s="232"/>
      <c r="I47" s="232"/>
      <c r="J47" s="232"/>
      <c r="K47" s="232"/>
      <c r="L47" s="232"/>
      <c r="M47" s="232"/>
      <c r="N47" s="222"/>
      <c r="O47" s="222"/>
      <c r="P47" s="222"/>
      <c r="Q47" s="222"/>
      <c r="R47" s="222"/>
      <c r="S47" s="222"/>
      <c r="T47" s="223"/>
      <c r="U47" s="222"/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115</v>
      </c>
      <c r="AF47" s="212">
        <v>0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4" t="s">
        <v>157</v>
      </c>
      <c r="D48" s="224"/>
      <c r="E48" s="229">
        <v>3.4049999999999998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115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19"/>
      <c r="C49" s="264" t="s">
        <v>158</v>
      </c>
      <c r="D49" s="224"/>
      <c r="E49" s="229">
        <v>6.7</v>
      </c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115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/>
      <c r="B50" s="219"/>
      <c r="C50" s="264" t="s">
        <v>159</v>
      </c>
      <c r="D50" s="224"/>
      <c r="E50" s="229">
        <v>4.4000000000000004</v>
      </c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115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/>
      <c r="B51" s="219"/>
      <c r="C51" s="264" t="s">
        <v>160</v>
      </c>
      <c r="D51" s="224"/>
      <c r="E51" s="229">
        <v>2.27</v>
      </c>
      <c r="F51" s="232"/>
      <c r="G51" s="232"/>
      <c r="H51" s="232"/>
      <c r="I51" s="232"/>
      <c r="J51" s="232"/>
      <c r="K51" s="232"/>
      <c r="L51" s="232"/>
      <c r="M51" s="232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115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4" t="s">
        <v>161</v>
      </c>
      <c r="D52" s="224"/>
      <c r="E52" s="229">
        <v>10.935</v>
      </c>
      <c r="F52" s="232"/>
      <c r="G52" s="232"/>
      <c r="H52" s="232"/>
      <c r="I52" s="232"/>
      <c r="J52" s="232"/>
      <c r="K52" s="232"/>
      <c r="L52" s="232"/>
      <c r="M52" s="232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115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/>
      <c r="B53" s="219"/>
      <c r="C53" s="264" t="s">
        <v>162</v>
      </c>
      <c r="D53" s="224"/>
      <c r="E53" s="229">
        <v>4.13</v>
      </c>
      <c r="F53" s="232"/>
      <c r="G53" s="232"/>
      <c r="H53" s="232"/>
      <c r="I53" s="232"/>
      <c r="J53" s="232"/>
      <c r="K53" s="232"/>
      <c r="L53" s="232"/>
      <c r="M53" s="232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115</v>
      </c>
      <c r="AF53" s="212">
        <v>0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3"/>
      <c r="B54" s="219"/>
      <c r="C54" s="264" t="s">
        <v>163</v>
      </c>
      <c r="D54" s="224"/>
      <c r="E54" s="229">
        <v>3.11</v>
      </c>
      <c r="F54" s="232"/>
      <c r="G54" s="232"/>
      <c r="H54" s="232"/>
      <c r="I54" s="232"/>
      <c r="J54" s="232"/>
      <c r="K54" s="232"/>
      <c r="L54" s="232"/>
      <c r="M54" s="232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115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/>
      <c r="B55" s="219"/>
      <c r="C55" s="264" t="s">
        <v>164</v>
      </c>
      <c r="D55" s="224"/>
      <c r="E55" s="229">
        <v>2.2200000000000002</v>
      </c>
      <c r="F55" s="232"/>
      <c r="G55" s="232"/>
      <c r="H55" s="232"/>
      <c r="I55" s="232"/>
      <c r="J55" s="232"/>
      <c r="K55" s="232"/>
      <c r="L55" s="232"/>
      <c r="M55" s="232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115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4" t="s">
        <v>165</v>
      </c>
      <c r="D56" s="224"/>
      <c r="E56" s="229">
        <v>13.05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115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/>
      <c r="B57" s="219"/>
      <c r="C57" s="264" t="s">
        <v>166</v>
      </c>
      <c r="D57" s="224"/>
      <c r="E57" s="229">
        <v>1.2649999999999999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115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/>
      <c r="B58" s="219"/>
      <c r="C58" s="264" t="s">
        <v>167</v>
      </c>
      <c r="D58" s="224"/>
      <c r="E58" s="229">
        <v>1.6950000000000001</v>
      </c>
      <c r="F58" s="232"/>
      <c r="G58" s="232"/>
      <c r="H58" s="232"/>
      <c r="I58" s="232"/>
      <c r="J58" s="232"/>
      <c r="K58" s="232"/>
      <c r="L58" s="232"/>
      <c r="M58" s="232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115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19"/>
      <c r="C59" s="264" t="s">
        <v>168</v>
      </c>
      <c r="D59" s="224"/>
      <c r="E59" s="229">
        <v>3.855</v>
      </c>
      <c r="F59" s="232"/>
      <c r="G59" s="232"/>
      <c r="H59" s="232"/>
      <c r="I59" s="232"/>
      <c r="J59" s="232"/>
      <c r="K59" s="232"/>
      <c r="L59" s="232"/>
      <c r="M59" s="232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115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3"/>
      <c r="B60" s="219"/>
      <c r="C60" s="264" t="s">
        <v>169</v>
      </c>
      <c r="D60" s="224"/>
      <c r="E60" s="229">
        <v>1.25</v>
      </c>
      <c r="F60" s="232"/>
      <c r="G60" s="232"/>
      <c r="H60" s="232"/>
      <c r="I60" s="232"/>
      <c r="J60" s="232"/>
      <c r="K60" s="232"/>
      <c r="L60" s="232"/>
      <c r="M60" s="232"/>
      <c r="N60" s="222"/>
      <c r="O60" s="222"/>
      <c r="P60" s="222"/>
      <c r="Q60" s="222"/>
      <c r="R60" s="222"/>
      <c r="S60" s="222"/>
      <c r="T60" s="223"/>
      <c r="U60" s="222"/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115</v>
      </c>
      <c r="AF60" s="212"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/>
      <c r="B61" s="219"/>
      <c r="C61" s="264" t="s">
        <v>170</v>
      </c>
      <c r="D61" s="224"/>
      <c r="E61" s="229">
        <v>3.39</v>
      </c>
      <c r="F61" s="232"/>
      <c r="G61" s="232"/>
      <c r="H61" s="232"/>
      <c r="I61" s="232"/>
      <c r="J61" s="232"/>
      <c r="K61" s="232"/>
      <c r="L61" s="232"/>
      <c r="M61" s="232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115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/>
      <c r="B62" s="219"/>
      <c r="C62" s="264" t="s">
        <v>171</v>
      </c>
      <c r="D62" s="224"/>
      <c r="E62" s="229">
        <v>5.28</v>
      </c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115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19"/>
      <c r="C63" s="264" t="s">
        <v>172</v>
      </c>
      <c r="D63" s="224"/>
      <c r="E63" s="229">
        <v>4.18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115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/>
      <c r="B64" s="219"/>
      <c r="C64" s="264" t="s">
        <v>173</v>
      </c>
      <c r="D64" s="224"/>
      <c r="E64" s="229">
        <v>0.94</v>
      </c>
      <c r="F64" s="232"/>
      <c r="G64" s="232"/>
      <c r="H64" s="232"/>
      <c r="I64" s="232"/>
      <c r="J64" s="232"/>
      <c r="K64" s="232"/>
      <c r="L64" s="232"/>
      <c r="M64" s="232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115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/>
      <c r="B65" s="219"/>
      <c r="C65" s="264" t="s">
        <v>174</v>
      </c>
      <c r="D65" s="224"/>
      <c r="E65" s="229">
        <v>1.1000000000000001</v>
      </c>
      <c r="F65" s="232"/>
      <c r="G65" s="232"/>
      <c r="H65" s="232"/>
      <c r="I65" s="232"/>
      <c r="J65" s="232"/>
      <c r="K65" s="232"/>
      <c r="L65" s="232"/>
      <c r="M65" s="232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115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ht="22.5" outlineLevel="1" x14ac:dyDescent="0.2">
      <c r="A66" s="213">
        <v>7</v>
      </c>
      <c r="B66" s="219" t="s">
        <v>175</v>
      </c>
      <c r="C66" s="263" t="s">
        <v>176</v>
      </c>
      <c r="D66" s="221" t="s">
        <v>142</v>
      </c>
      <c r="E66" s="228">
        <v>35.93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8.7600000000000004E-3</v>
      </c>
      <c r="O66" s="222">
        <f>ROUND(E66*N66,5)</f>
        <v>0.31474999999999997</v>
      </c>
      <c r="P66" s="222">
        <v>0</v>
      </c>
      <c r="Q66" s="222">
        <f>ROUND(E66*P66,5)</f>
        <v>0</v>
      </c>
      <c r="R66" s="222"/>
      <c r="S66" s="222"/>
      <c r="T66" s="223">
        <v>0.42499999999999999</v>
      </c>
      <c r="U66" s="222">
        <f>ROUND(E66*T66,2)</f>
        <v>15.27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113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/>
      <c r="B67" s="219"/>
      <c r="C67" s="264" t="s">
        <v>177</v>
      </c>
      <c r="D67" s="224"/>
      <c r="E67" s="229">
        <v>3.1349999999999998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115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19"/>
      <c r="C68" s="264" t="s">
        <v>178</v>
      </c>
      <c r="D68" s="224"/>
      <c r="E68" s="229">
        <v>1.1399999999999999</v>
      </c>
      <c r="F68" s="232"/>
      <c r="G68" s="232"/>
      <c r="H68" s="232"/>
      <c r="I68" s="232"/>
      <c r="J68" s="232"/>
      <c r="K68" s="232"/>
      <c r="L68" s="232"/>
      <c r="M68" s="232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115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3"/>
      <c r="B69" s="219"/>
      <c r="C69" s="264" t="s">
        <v>179</v>
      </c>
      <c r="D69" s="224"/>
      <c r="E69" s="229">
        <v>1.38</v>
      </c>
      <c r="F69" s="232"/>
      <c r="G69" s="232"/>
      <c r="H69" s="232"/>
      <c r="I69" s="232"/>
      <c r="J69" s="232"/>
      <c r="K69" s="232"/>
      <c r="L69" s="232"/>
      <c r="M69" s="232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115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/>
      <c r="B70" s="219"/>
      <c r="C70" s="264" t="s">
        <v>180</v>
      </c>
      <c r="D70" s="224"/>
      <c r="E70" s="229">
        <v>4.4400000000000004</v>
      </c>
      <c r="F70" s="232"/>
      <c r="G70" s="232"/>
      <c r="H70" s="232"/>
      <c r="I70" s="232"/>
      <c r="J70" s="232"/>
      <c r="K70" s="232"/>
      <c r="L70" s="232"/>
      <c r="M70" s="232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115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3"/>
      <c r="B71" s="219"/>
      <c r="C71" s="264" t="s">
        <v>181</v>
      </c>
      <c r="D71" s="224"/>
      <c r="E71" s="229">
        <v>4.4400000000000004</v>
      </c>
      <c r="F71" s="232"/>
      <c r="G71" s="232"/>
      <c r="H71" s="232"/>
      <c r="I71" s="232"/>
      <c r="J71" s="232"/>
      <c r="K71" s="232"/>
      <c r="L71" s="232"/>
      <c r="M71" s="232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115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3"/>
      <c r="B72" s="219"/>
      <c r="C72" s="264" t="s">
        <v>182</v>
      </c>
      <c r="D72" s="224"/>
      <c r="E72" s="229">
        <v>7.7350000000000003</v>
      </c>
      <c r="F72" s="232"/>
      <c r="G72" s="232"/>
      <c r="H72" s="232"/>
      <c r="I72" s="232"/>
      <c r="J72" s="232"/>
      <c r="K72" s="232"/>
      <c r="L72" s="232"/>
      <c r="M72" s="232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115</v>
      </c>
      <c r="AF72" s="212">
        <v>0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3"/>
      <c r="B73" s="219"/>
      <c r="C73" s="264" t="s">
        <v>183</v>
      </c>
      <c r="D73" s="224"/>
      <c r="E73" s="229">
        <v>1.66</v>
      </c>
      <c r="F73" s="232"/>
      <c r="G73" s="232"/>
      <c r="H73" s="232"/>
      <c r="I73" s="232"/>
      <c r="J73" s="232"/>
      <c r="K73" s="232"/>
      <c r="L73" s="232"/>
      <c r="M73" s="232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115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/>
      <c r="B74" s="219"/>
      <c r="C74" s="264" t="s">
        <v>184</v>
      </c>
      <c r="D74" s="224"/>
      <c r="E74" s="229">
        <v>12</v>
      </c>
      <c r="F74" s="232"/>
      <c r="G74" s="232"/>
      <c r="H74" s="232"/>
      <c r="I74" s="232"/>
      <c r="J74" s="232"/>
      <c r="K74" s="232"/>
      <c r="L74" s="232"/>
      <c r="M74" s="232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115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13">
        <v>8</v>
      </c>
      <c r="B75" s="219" t="s">
        <v>185</v>
      </c>
      <c r="C75" s="263" t="s">
        <v>186</v>
      </c>
      <c r="D75" s="221" t="s">
        <v>142</v>
      </c>
      <c r="E75" s="228">
        <v>37.685000000000002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22">
        <v>8.7600000000000004E-3</v>
      </c>
      <c r="O75" s="222">
        <f>ROUND(E75*N75,5)</f>
        <v>0.33012000000000002</v>
      </c>
      <c r="P75" s="222">
        <v>0</v>
      </c>
      <c r="Q75" s="222">
        <f>ROUND(E75*P75,5)</f>
        <v>0</v>
      </c>
      <c r="R75" s="222"/>
      <c r="S75" s="222"/>
      <c r="T75" s="223">
        <v>0.42499999999999999</v>
      </c>
      <c r="U75" s="222">
        <f>ROUND(E75*T75,2)</f>
        <v>16.02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113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/>
      <c r="B76" s="219"/>
      <c r="C76" s="264" t="s">
        <v>187</v>
      </c>
      <c r="D76" s="224"/>
      <c r="E76" s="229">
        <v>8.2200000000000006</v>
      </c>
      <c r="F76" s="232"/>
      <c r="G76" s="232"/>
      <c r="H76" s="232"/>
      <c r="I76" s="232"/>
      <c r="J76" s="232"/>
      <c r="K76" s="232"/>
      <c r="L76" s="232"/>
      <c r="M76" s="232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115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/>
      <c r="B77" s="219"/>
      <c r="C77" s="264" t="s">
        <v>188</v>
      </c>
      <c r="D77" s="224"/>
      <c r="E77" s="229">
        <v>9.0299999999999994</v>
      </c>
      <c r="F77" s="232"/>
      <c r="G77" s="232"/>
      <c r="H77" s="232"/>
      <c r="I77" s="232"/>
      <c r="J77" s="232"/>
      <c r="K77" s="232"/>
      <c r="L77" s="232"/>
      <c r="M77" s="232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115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/>
      <c r="B78" s="219"/>
      <c r="C78" s="264" t="s">
        <v>189</v>
      </c>
      <c r="D78" s="224"/>
      <c r="E78" s="229">
        <v>2.02</v>
      </c>
      <c r="F78" s="232"/>
      <c r="G78" s="232"/>
      <c r="H78" s="232"/>
      <c r="I78" s="232"/>
      <c r="J78" s="232"/>
      <c r="K78" s="232"/>
      <c r="L78" s="232"/>
      <c r="M78" s="232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115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/>
      <c r="B79" s="219"/>
      <c r="C79" s="264" t="s">
        <v>190</v>
      </c>
      <c r="D79" s="224"/>
      <c r="E79" s="229">
        <v>2.57</v>
      </c>
      <c r="F79" s="232"/>
      <c r="G79" s="232"/>
      <c r="H79" s="232"/>
      <c r="I79" s="232"/>
      <c r="J79" s="232"/>
      <c r="K79" s="232"/>
      <c r="L79" s="232"/>
      <c r="M79" s="232"/>
      <c r="N79" s="222"/>
      <c r="O79" s="222"/>
      <c r="P79" s="222"/>
      <c r="Q79" s="222"/>
      <c r="R79" s="222"/>
      <c r="S79" s="222"/>
      <c r="T79" s="223"/>
      <c r="U79" s="222"/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115</v>
      </c>
      <c r="AF79" s="212">
        <v>0</v>
      </c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3"/>
      <c r="B80" s="219"/>
      <c r="C80" s="264" t="s">
        <v>191</v>
      </c>
      <c r="D80" s="224"/>
      <c r="E80" s="229">
        <v>7.0250000000000004</v>
      </c>
      <c r="F80" s="232"/>
      <c r="G80" s="232"/>
      <c r="H80" s="232"/>
      <c r="I80" s="232"/>
      <c r="J80" s="232"/>
      <c r="K80" s="232"/>
      <c r="L80" s="232"/>
      <c r="M80" s="232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115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/>
      <c r="B81" s="219"/>
      <c r="C81" s="264" t="s">
        <v>192</v>
      </c>
      <c r="D81" s="224"/>
      <c r="E81" s="229">
        <v>3.13</v>
      </c>
      <c r="F81" s="232"/>
      <c r="G81" s="232"/>
      <c r="H81" s="232"/>
      <c r="I81" s="232"/>
      <c r="J81" s="232"/>
      <c r="K81" s="232"/>
      <c r="L81" s="232"/>
      <c r="M81" s="232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115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3"/>
      <c r="B82" s="219"/>
      <c r="C82" s="264" t="s">
        <v>193</v>
      </c>
      <c r="D82" s="224"/>
      <c r="E82" s="229">
        <v>1.24</v>
      </c>
      <c r="F82" s="232"/>
      <c r="G82" s="232"/>
      <c r="H82" s="232"/>
      <c r="I82" s="232"/>
      <c r="J82" s="232"/>
      <c r="K82" s="232"/>
      <c r="L82" s="232"/>
      <c r="M82" s="232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115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3"/>
      <c r="B83" s="219"/>
      <c r="C83" s="264" t="s">
        <v>194</v>
      </c>
      <c r="D83" s="224"/>
      <c r="E83" s="229">
        <v>1.32</v>
      </c>
      <c r="F83" s="232"/>
      <c r="G83" s="232"/>
      <c r="H83" s="232"/>
      <c r="I83" s="232"/>
      <c r="J83" s="232"/>
      <c r="K83" s="232"/>
      <c r="L83" s="232"/>
      <c r="M83" s="232"/>
      <c r="N83" s="222"/>
      <c r="O83" s="222"/>
      <c r="P83" s="222"/>
      <c r="Q83" s="222"/>
      <c r="R83" s="222"/>
      <c r="S83" s="222"/>
      <c r="T83" s="223"/>
      <c r="U83" s="222"/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115</v>
      </c>
      <c r="AF83" s="212">
        <v>0</v>
      </c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/>
      <c r="B84" s="219"/>
      <c r="C84" s="264" t="s">
        <v>195</v>
      </c>
      <c r="D84" s="224"/>
      <c r="E84" s="229">
        <v>3.13</v>
      </c>
      <c r="F84" s="232"/>
      <c r="G84" s="232"/>
      <c r="H84" s="232"/>
      <c r="I84" s="232"/>
      <c r="J84" s="232"/>
      <c r="K84" s="232"/>
      <c r="L84" s="232"/>
      <c r="M84" s="232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115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">
      <c r="A85" s="214" t="s">
        <v>108</v>
      </c>
      <c r="B85" s="220" t="s">
        <v>67</v>
      </c>
      <c r="C85" s="265" t="s">
        <v>68</v>
      </c>
      <c r="D85" s="225"/>
      <c r="E85" s="230"/>
      <c r="F85" s="233"/>
      <c r="G85" s="233">
        <f>SUMIF(AE86:AE86,"&lt;&gt;NOR",G86:G86)</f>
        <v>0</v>
      </c>
      <c r="H85" s="233"/>
      <c r="I85" s="233">
        <f>SUM(I86:I86)</f>
        <v>0</v>
      </c>
      <c r="J85" s="233"/>
      <c r="K85" s="233">
        <f>SUM(K86:K86)</f>
        <v>0</v>
      </c>
      <c r="L85" s="233"/>
      <c r="M85" s="233">
        <f>SUM(M86:M86)</f>
        <v>0</v>
      </c>
      <c r="N85" s="226"/>
      <c r="O85" s="226">
        <f>SUM(O86:O86)</f>
        <v>0</v>
      </c>
      <c r="P85" s="226"/>
      <c r="Q85" s="226">
        <f>SUM(Q86:Q86)</f>
        <v>0</v>
      </c>
      <c r="R85" s="226"/>
      <c r="S85" s="226"/>
      <c r="T85" s="227"/>
      <c r="U85" s="226">
        <f>SUM(U86:U86)</f>
        <v>40</v>
      </c>
      <c r="AE85" t="s">
        <v>109</v>
      </c>
    </row>
    <row r="86" spans="1:60" ht="22.5" outlineLevel="1" x14ac:dyDescent="0.2">
      <c r="A86" s="213">
        <v>9</v>
      </c>
      <c r="B86" s="219" t="s">
        <v>196</v>
      </c>
      <c r="C86" s="263" t="s">
        <v>197</v>
      </c>
      <c r="D86" s="221" t="s">
        <v>198</v>
      </c>
      <c r="E86" s="228">
        <v>40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1</v>
      </c>
      <c r="U86" s="222">
        <f>ROUND(E86*T86,2)</f>
        <v>40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113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x14ac:dyDescent="0.2">
      <c r="A87" s="214" t="s">
        <v>108</v>
      </c>
      <c r="B87" s="220" t="s">
        <v>69</v>
      </c>
      <c r="C87" s="265" t="s">
        <v>70</v>
      </c>
      <c r="D87" s="225"/>
      <c r="E87" s="230"/>
      <c r="F87" s="233"/>
      <c r="G87" s="233">
        <f>SUMIF(AE88:AE194,"&lt;&gt;NOR",G88:G194)</f>
        <v>0</v>
      </c>
      <c r="H87" s="233"/>
      <c r="I87" s="233">
        <f>SUM(I88:I194)</f>
        <v>0</v>
      </c>
      <c r="J87" s="233"/>
      <c r="K87" s="233">
        <f>SUM(K88:K194)</f>
        <v>0</v>
      </c>
      <c r="L87" s="233"/>
      <c r="M87" s="233">
        <f>SUM(M88:M194)</f>
        <v>0</v>
      </c>
      <c r="N87" s="226"/>
      <c r="O87" s="226">
        <f>SUM(O88:O194)</f>
        <v>0.24930999999999998</v>
      </c>
      <c r="P87" s="226"/>
      <c r="Q87" s="226">
        <f>SUM(Q88:Q194)</f>
        <v>22.286460000000002</v>
      </c>
      <c r="R87" s="226"/>
      <c r="S87" s="226"/>
      <c r="T87" s="227"/>
      <c r="U87" s="226">
        <f>SUM(U88:U194)</f>
        <v>172.05999999999997</v>
      </c>
      <c r="AE87" t="s">
        <v>109</v>
      </c>
    </row>
    <row r="88" spans="1:60" outlineLevel="1" x14ac:dyDescent="0.2">
      <c r="A88" s="213">
        <v>10</v>
      </c>
      <c r="B88" s="219" t="s">
        <v>199</v>
      </c>
      <c r="C88" s="263" t="s">
        <v>200</v>
      </c>
      <c r="D88" s="221" t="s">
        <v>112</v>
      </c>
      <c r="E88" s="228">
        <v>5.5875000000000004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22">
        <v>2.1900000000000001E-3</v>
      </c>
      <c r="O88" s="222">
        <f>ROUND(E88*N88,5)</f>
        <v>1.2239999999999999E-2</v>
      </c>
      <c r="P88" s="222">
        <v>7.4999999999999997E-2</v>
      </c>
      <c r="Q88" s="222">
        <f>ROUND(E88*P88,5)</f>
        <v>0.41905999999999999</v>
      </c>
      <c r="R88" s="222"/>
      <c r="S88" s="222"/>
      <c r="T88" s="223">
        <v>0.95499999999999996</v>
      </c>
      <c r="U88" s="222">
        <f>ROUND(E88*T88,2)</f>
        <v>5.34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113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3"/>
      <c r="B89" s="219"/>
      <c r="C89" s="264" t="s">
        <v>201</v>
      </c>
      <c r="D89" s="224"/>
      <c r="E89" s="229">
        <v>0.57150000000000001</v>
      </c>
      <c r="F89" s="232"/>
      <c r="G89" s="232"/>
      <c r="H89" s="232"/>
      <c r="I89" s="232"/>
      <c r="J89" s="232"/>
      <c r="K89" s="232"/>
      <c r="L89" s="232"/>
      <c r="M89" s="232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115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19"/>
      <c r="C90" s="264" t="s">
        <v>202</v>
      </c>
      <c r="D90" s="224"/>
      <c r="E90" s="229">
        <v>5.016</v>
      </c>
      <c r="F90" s="232"/>
      <c r="G90" s="232"/>
      <c r="H90" s="232"/>
      <c r="I90" s="232"/>
      <c r="J90" s="232"/>
      <c r="K90" s="232"/>
      <c r="L90" s="232"/>
      <c r="M90" s="232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115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>
        <v>11</v>
      </c>
      <c r="B91" s="219" t="s">
        <v>203</v>
      </c>
      <c r="C91" s="263" t="s">
        <v>204</v>
      </c>
      <c r="D91" s="221" t="s">
        <v>112</v>
      </c>
      <c r="E91" s="228">
        <v>210.79810000000001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22">
        <v>1E-3</v>
      </c>
      <c r="O91" s="222">
        <f>ROUND(E91*N91,5)</f>
        <v>0.21079999999999999</v>
      </c>
      <c r="P91" s="222">
        <v>6.2E-2</v>
      </c>
      <c r="Q91" s="222">
        <f>ROUND(E91*P91,5)</f>
        <v>13.06948</v>
      </c>
      <c r="R91" s="222"/>
      <c r="S91" s="222"/>
      <c r="T91" s="223">
        <v>0.61199999999999999</v>
      </c>
      <c r="U91" s="222">
        <f>ROUND(E91*T91,2)</f>
        <v>129.01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113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19"/>
      <c r="C92" s="264" t="s">
        <v>205</v>
      </c>
      <c r="D92" s="224"/>
      <c r="E92" s="229">
        <v>10.08</v>
      </c>
      <c r="F92" s="232"/>
      <c r="G92" s="232"/>
      <c r="H92" s="232"/>
      <c r="I92" s="232"/>
      <c r="J92" s="232"/>
      <c r="K92" s="232"/>
      <c r="L92" s="232"/>
      <c r="M92" s="232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115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3"/>
      <c r="B93" s="219"/>
      <c r="C93" s="264" t="s">
        <v>206</v>
      </c>
      <c r="D93" s="224"/>
      <c r="E93" s="229">
        <v>12.700799999999999</v>
      </c>
      <c r="F93" s="232"/>
      <c r="G93" s="232"/>
      <c r="H93" s="232"/>
      <c r="I93" s="232"/>
      <c r="J93" s="232"/>
      <c r="K93" s="232"/>
      <c r="L93" s="232"/>
      <c r="M93" s="232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115</v>
      </c>
      <c r="AF93" s="212">
        <v>0</v>
      </c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3"/>
      <c r="B94" s="219"/>
      <c r="C94" s="264" t="s">
        <v>207</v>
      </c>
      <c r="D94" s="224"/>
      <c r="E94" s="229">
        <v>4.1580000000000004</v>
      </c>
      <c r="F94" s="232"/>
      <c r="G94" s="232"/>
      <c r="H94" s="232"/>
      <c r="I94" s="232"/>
      <c r="J94" s="232"/>
      <c r="K94" s="232"/>
      <c r="L94" s="232"/>
      <c r="M94" s="232"/>
      <c r="N94" s="222"/>
      <c r="O94" s="222"/>
      <c r="P94" s="222"/>
      <c r="Q94" s="222"/>
      <c r="R94" s="222"/>
      <c r="S94" s="222"/>
      <c r="T94" s="223"/>
      <c r="U94" s="222"/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115</v>
      </c>
      <c r="AF94" s="212">
        <v>0</v>
      </c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/>
      <c r="B95" s="219"/>
      <c r="C95" s="264" t="s">
        <v>208</v>
      </c>
      <c r="D95" s="224"/>
      <c r="E95" s="229">
        <v>1.0855999999999999</v>
      </c>
      <c r="F95" s="232"/>
      <c r="G95" s="232"/>
      <c r="H95" s="232"/>
      <c r="I95" s="232"/>
      <c r="J95" s="232"/>
      <c r="K95" s="232"/>
      <c r="L95" s="232"/>
      <c r="M95" s="232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115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/>
      <c r="B96" s="219"/>
      <c r="C96" s="264" t="s">
        <v>209</v>
      </c>
      <c r="D96" s="224"/>
      <c r="E96" s="229">
        <v>3.4451999999999998</v>
      </c>
      <c r="F96" s="232"/>
      <c r="G96" s="232"/>
      <c r="H96" s="232"/>
      <c r="I96" s="232"/>
      <c r="J96" s="232"/>
      <c r="K96" s="232"/>
      <c r="L96" s="232"/>
      <c r="M96" s="232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115</v>
      </c>
      <c r="AF96" s="212">
        <v>0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/>
      <c r="B97" s="219"/>
      <c r="C97" s="264" t="s">
        <v>210</v>
      </c>
      <c r="D97" s="224"/>
      <c r="E97" s="229">
        <v>1.7118</v>
      </c>
      <c r="F97" s="232"/>
      <c r="G97" s="232"/>
      <c r="H97" s="232"/>
      <c r="I97" s="232"/>
      <c r="J97" s="232"/>
      <c r="K97" s="232"/>
      <c r="L97" s="232"/>
      <c r="M97" s="232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115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/>
      <c r="B98" s="219"/>
      <c r="C98" s="264" t="s">
        <v>211</v>
      </c>
      <c r="D98" s="224"/>
      <c r="E98" s="229">
        <v>1.7765</v>
      </c>
      <c r="F98" s="232"/>
      <c r="G98" s="232"/>
      <c r="H98" s="232"/>
      <c r="I98" s="232"/>
      <c r="J98" s="232"/>
      <c r="K98" s="232"/>
      <c r="L98" s="232"/>
      <c r="M98" s="232"/>
      <c r="N98" s="222"/>
      <c r="O98" s="222"/>
      <c r="P98" s="222"/>
      <c r="Q98" s="222"/>
      <c r="R98" s="222"/>
      <c r="S98" s="222"/>
      <c r="T98" s="223"/>
      <c r="U98" s="222"/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115</v>
      </c>
      <c r="AF98" s="212">
        <v>0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/>
      <c r="B99" s="219"/>
      <c r="C99" s="264" t="s">
        <v>212</v>
      </c>
      <c r="D99" s="224"/>
      <c r="E99" s="229">
        <v>1.66425</v>
      </c>
      <c r="F99" s="232"/>
      <c r="G99" s="232"/>
      <c r="H99" s="232"/>
      <c r="I99" s="232"/>
      <c r="J99" s="232"/>
      <c r="K99" s="232"/>
      <c r="L99" s="232"/>
      <c r="M99" s="232"/>
      <c r="N99" s="222"/>
      <c r="O99" s="222"/>
      <c r="P99" s="222"/>
      <c r="Q99" s="222"/>
      <c r="R99" s="222"/>
      <c r="S99" s="222"/>
      <c r="T99" s="223"/>
      <c r="U99" s="222"/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115</v>
      </c>
      <c r="AF99" s="212">
        <v>0</v>
      </c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/>
      <c r="B100" s="219"/>
      <c r="C100" s="264" t="s">
        <v>213</v>
      </c>
      <c r="D100" s="224"/>
      <c r="E100" s="229">
        <v>3.3264</v>
      </c>
      <c r="F100" s="232"/>
      <c r="G100" s="232"/>
      <c r="H100" s="232"/>
      <c r="I100" s="232"/>
      <c r="J100" s="232"/>
      <c r="K100" s="232"/>
      <c r="L100" s="232"/>
      <c r="M100" s="232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115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/>
      <c r="B101" s="219"/>
      <c r="C101" s="264" t="s">
        <v>214</v>
      </c>
      <c r="D101" s="224"/>
      <c r="E101" s="229">
        <v>1.7435</v>
      </c>
      <c r="F101" s="232"/>
      <c r="G101" s="232"/>
      <c r="H101" s="232"/>
      <c r="I101" s="232"/>
      <c r="J101" s="232"/>
      <c r="K101" s="232"/>
      <c r="L101" s="232"/>
      <c r="M101" s="232"/>
      <c r="N101" s="222"/>
      <c r="O101" s="222"/>
      <c r="P101" s="222"/>
      <c r="Q101" s="222"/>
      <c r="R101" s="222"/>
      <c r="S101" s="222"/>
      <c r="T101" s="223"/>
      <c r="U101" s="22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115</v>
      </c>
      <c r="AF101" s="212">
        <v>0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/>
      <c r="B102" s="219"/>
      <c r="C102" s="264" t="s">
        <v>215</v>
      </c>
      <c r="D102" s="224"/>
      <c r="E102" s="229">
        <v>5.4080000000000004</v>
      </c>
      <c r="F102" s="232"/>
      <c r="G102" s="232"/>
      <c r="H102" s="232"/>
      <c r="I102" s="232"/>
      <c r="J102" s="232"/>
      <c r="K102" s="232"/>
      <c r="L102" s="232"/>
      <c r="M102" s="232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115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/>
      <c r="B103" s="219"/>
      <c r="C103" s="264" t="s">
        <v>216</v>
      </c>
      <c r="D103" s="224"/>
      <c r="E103" s="229">
        <v>6.7374000000000001</v>
      </c>
      <c r="F103" s="232"/>
      <c r="G103" s="232"/>
      <c r="H103" s="232"/>
      <c r="I103" s="232"/>
      <c r="J103" s="232"/>
      <c r="K103" s="232"/>
      <c r="L103" s="232"/>
      <c r="M103" s="232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115</v>
      </c>
      <c r="AF103" s="212">
        <v>0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/>
      <c r="B104" s="219"/>
      <c r="C104" s="264" t="s">
        <v>217</v>
      </c>
      <c r="D104" s="224"/>
      <c r="E104" s="229">
        <v>5.3804999999999996</v>
      </c>
      <c r="F104" s="232"/>
      <c r="G104" s="232"/>
      <c r="H104" s="232"/>
      <c r="I104" s="232"/>
      <c r="J104" s="232"/>
      <c r="K104" s="232"/>
      <c r="L104" s="232"/>
      <c r="M104" s="232"/>
      <c r="N104" s="222"/>
      <c r="O104" s="222"/>
      <c r="P104" s="222"/>
      <c r="Q104" s="222"/>
      <c r="R104" s="222"/>
      <c r="S104" s="222"/>
      <c r="T104" s="223"/>
      <c r="U104" s="22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115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3"/>
      <c r="B105" s="219"/>
      <c r="C105" s="264" t="s">
        <v>218</v>
      </c>
      <c r="D105" s="224"/>
      <c r="E105" s="229">
        <v>3.6612</v>
      </c>
      <c r="F105" s="232"/>
      <c r="G105" s="232"/>
      <c r="H105" s="232"/>
      <c r="I105" s="232"/>
      <c r="J105" s="232"/>
      <c r="K105" s="232"/>
      <c r="L105" s="232"/>
      <c r="M105" s="232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115</v>
      </c>
      <c r="AF105" s="212">
        <v>0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3"/>
      <c r="B106" s="219"/>
      <c r="C106" s="264" t="s">
        <v>219</v>
      </c>
      <c r="D106" s="224"/>
      <c r="E106" s="229">
        <v>8.84</v>
      </c>
      <c r="F106" s="232"/>
      <c r="G106" s="232"/>
      <c r="H106" s="232"/>
      <c r="I106" s="232"/>
      <c r="J106" s="232"/>
      <c r="K106" s="232"/>
      <c r="L106" s="232"/>
      <c r="M106" s="232"/>
      <c r="N106" s="222"/>
      <c r="O106" s="222"/>
      <c r="P106" s="222"/>
      <c r="Q106" s="222"/>
      <c r="R106" s="222"/>
      <c r="S106" s="222"/>
      <c r="T106" s="223"/>
      <c r="U106" s="22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115</v>
      </c>
      <c r="AF106" s="212">
        <v>0</v>
      </c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3"/>
      <c r="B107" s="219"/>
      <c r="C107" s="264" t="s">
        <v>220</v>
      </c>
      <c r="D107" s="224"/>
      <c r="E107" s="229">
        <v>2.08</v>
      </c>
      <c r="F107" s="232"/>
      <c r="G107" s="232"/>
      <c r="H107" s="232"/>
      <c r="I107" s="232"/>
      <c r="J107" s="232"/>
      <c r="K107" s="232"/>
      <c r="L107" s="232"/>
      <c r="M107" s="232"/>
      <c r="N107" s="222"/>
      <c r="O107" s="222"/>
      <c r="P107" s="222"/>
      <c r="Q107" s="222"/>
      <c r="R107" s="222"/>
      <c r="S107" s="222"/>
      <c r="T107" s="223"/>
      <c r="U107" s="22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115</v>
      </c>
      <c r="AF107" s="212">
        <v>0</v>
      </c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3"/>
      <c r="B108" s="219"/>
      <c r="C108" s="264" t="s">
        <v>221</v>
      </c>
      <c r="D108" s="224"/>
      <c r="E108" s="229">
        <v>1.68</v>
      </c>
      <c r="F108" s="232"/>
      <c r="G108" s="232"/>
      <c r="H108" s="232"/>
      <c r="I108" s="232"/>
      <c r="J108" s="232"/>
      <c r="K108" s="232"/>
      <c r="L108" s="232"/>
      <c r="M108" s="232"/>
      <c r="N108" s="222"/>
      <c r="O108" s="222"/>
      <c r="P108" s="222"/>
      <c r="Q108" s="222"/>
      <c r="R108" s="222"/>
      <c r="S108" s="222"/>
      <c r="T108" s="223"/>
      <c r="U108" s="22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115</v>
      </c>
      <c r="AF108" s="212">
        <v>0</v>
      </c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3"/>
      <c r="B109" s="219"/>
      <c r="C109" s="264" t="s">
        <v>222</v>
      </c>
      <c r="D109" s="224"/>
      <c r="E109" s="229">
        <v>1.6852499999999999</v>
      </c>
      <c r="F109" s="232"/>
      <c r="G109" s="232"/>
      <c r="H109" s="232"/>
      <c r="I109" s="232"/>
      <c r="J109" s="232"/>
      <c r="K109" s="232"/>
      <c r="L109" s="232"/>
      <c r="M109" s="232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115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3"/>
      <c r="B110" s="219"/>
      <c r="C110" s="264" t="s">
        <v>223</v>
      </c>
      <c r="D110" s="224"/>
      <c r="E110" s="229">
        <v>1.741425</v>
      </c>
      <c r="F110" s="232"/>
      <c r="G110" s="232"/>
      <c r="H110" s="232"/>
      <c r="I110" s="232"/>
      <c r="J110" s="232"/>
      <c r="K110" s="232"/>
      <c r="L110" s="232"/>
      <c r="M110" s="232"/>
      <c r="N110" s="222"/>
      <c r="O110" s="222"/>
      <c r="P110" s="222"/>
      <c r="Q110" s="222"/>
      <c r="R110" s="222"/>
      <c r="S110" s="222"/>
      <c r="T110" s="223"/>
      <c r="U110" s="22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115</v>
      </c>
      <c r="AF110" s="212">
        <v>0</v>
      </c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3"/>
      <c r="B111" s="219"/>
      <c r="C111" s="264" t="s">
        <v>224</v>
      </c>
      <c r="D111" s="224"/>
      <c r="E111" s="229">
        <v>6.1151999999999997</v>
      </c>
      <c r="F111" s="232"/>
      <c r="G111" s="232"/>
      <c r="H111" s="232"/>
      <c r="I111" s="232"/>
      <c r="J111" s="232"/>
      <c r="K111" s="232"/>
      <c r="L111" s="232"/>
      <c r="M111" s="232"/>
      <c r="N111" s="222"/>
      <c r="O111" s="222"/>
      <c r="P111" s="222"/>
      <c r="Q111" s="222"/>
      <c r="R111" s="222"/>
      <c r="S111" s="222"/>
      <c r="T111" s="223"/>
      <c r="U111" s="22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115</v>
      </c>
      <c r="AF111" s="212">
        <v>0</v>
      </c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3"/>
      <c r="B112" s="219"/>
      <c r="C112" s="264" t="s">
        <v>225</v>
      </c>
      <c r="D112" s="224"/>
      <c r="E112" s="229">
        <v>10.27</v>
      </c>
      <c r="F112" s="232"/>
      <c r="G112" s="232"/>
      <c r="H112" s="232"/>
      <c r="I112" s="232"/>
      <c r="J112" s="232"/>
      <c r="K112" s="232"/>
      <c r="L112" s="232"/>
      <c r="M112" s="232"/>
      <c r="N112" s="222"/>
      <c r="O112" s="222"/>
      <c r="P112" s="222"/>
      <c r="Q112" s="222"/>
      <c r="R112" s="222"/>
      <c r="S112" s="222"/>
      <c r="T112" s="223"/>
      <c r="U112" s="22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115</v>
      </c>
      <c r="AF112" s="212">
        <v>0</v>
      </c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3"/>
      <c r="B113" s="219"/>
      <c r="C113" s="264" t="s">
        <v>226</v>
      </c>
      <c r="D113" s="224"/>
      <c r="E113" s="229">
        <v>5.5705999999999998</v>
      </c>
      <c r="F113" s="232"/>
      <c r="G113" s="232"/>
      <c r="H113" s="232"/>
      <c r="I113" s="232"/>
      <c r="J113" s="232"/>
      <c r="K113" s="232"/>
      <c r="L113" s="232"/>
      <c r="M113" s="232"/>
      <c r="N113" s="222"/>
      <c r="O113" s="222"/>
      <c r="P113" s="222"/>
      <c r="Q113" s="222"/>
      <c r="R113" s="222"/>
      <c r="S113" s="222"/>
      <c r="T113" s="223"/>
      <c r="U113" s="22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115</v>
      </c>
      <c r="AF113" s="212">
        <v>0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3"/>
      <c r="B114" s="219"/>
      <c r="C114" s="264" t="s">
        <v>227</v>
      </c>
      <c r="D114" s="224"/>
      <c r="E114" s="229">
        <v>1.7442</v>
      </c>
      <c r="F114" s="232"/>
      <c r="G114" s="232"/>
      <c r="H114" s="232"/>
      <c r="I114" s="232"/>
      <c r="J114" s="232"/>
      <c r="K114" s="232"/>
      <c r="L114" s="232"/>
      <c r="M114" s="232"/>
      <c r="N114" s="222"/>
      <c r="O114" s="222"/>
      <c r="P114" s="222"/>
      <c r="Q114" s="222"/>
      <c r="R114" s="222"/>
      <c r="S114" s="222"/>
      <c r="T114" s="223"/>
      <c r="U114" s="22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115</v>
      </c>
      <c r="AF114" s="212">
        <v>0</v>
      </c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3"/>
      <c r="B115" s="219"/>
      <c r="C115" s="264" t="s">
        <v>228</v>
      </c>
      <c r="D115" s="224"/>
      <c r="E115" s="229">
        <v>3.61185</v>
      </c>
      <c r="F115" s="232"/>
      <c r="G115" s="232"/>
      <c r="H115" s="232"/>
      <c r="I115" s="232"/>
      <c r="J115" s="232"/>
      <c r="K115" s="232"/>
      <c r="L115" s="232"/>
      <c r="M115" s="232"/>
      <c r="N115" s="222"/>
      <c r="O115" s="222"/>
      <c r="P115" s="222"/>
      <c r="Q115" s="222"/>
      <c r="R115" s="222"/>
      <c r="S115" s="222"/>
      <c r="T115" s="223"/>
      <c r="U115" s="22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115</v>
      </c>
      <c r="AF115" s="212">
        <v>0</v>
      </c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3"/>
      <c r="B116" s="219"/>
      <c r="C116" s="264" t="s">
        <v>229</v>
      </c>
      <c r="D116" s="224"/>
      <c r="E116" s="229">
        <v>16.906500000000001</v>
      </c>
      <c r="F116" s="232"/>
      <c r="G116" s="232"/>
      <c r="H116" s="232"/>
      <c r="I116" s="232"/>
      <c r="J116" s="232"/>
      <c r="K116" s="232"/>
      <c r="L116" s="232"/>
      <c r="M116" s="232"/>
      <c r="N116" s="222"/>
      <c r="O116" s="222"/>
      <c r="P116" s="222"/>
      <c r="Q116" s="222"/>
      <c r="R116" s="222"/>
      <c r="S116" s="222"/>
      <c r="T116" s="223"/>
      <c r="U116" s="22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115</v>
      </c>
      <c r="AF116" s="212">
        <v>0</v>
      </c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3"/>
      <c r="B117" s="219"/>
      <c r="C117" s="264" t="s">
        <v>230</v>
      </c>
      <c r="D117" s="224"/>
      <c r="E117" s="229">
        <v>3.9738000000000002</v>
      </c>
      <c r="F117" s="232"/>
      <c r="G117" s="232"/>
      <c r="H117" s="232"/>
      <c r="I117" s="232"/>
      <c r="J117" s="232"/>
      <c r="K117" s="232"/>
      <c r="L117" s="232"/>
      <c r="M117" s="232"/>
      <c r="N117" s="222"/>
      <c r="O117" s="222"/>
      <c r="P117" s="222"/>
      <c r="Q117" s="222"/>
      <c r="R117" s="222"/>
      <c r="S117" s="222"/>
      <c r="T117" s="223"/>
      <c r="U117" s="22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115</v>
      </c>
      <c r="AF117" s="212">
        <v>0</v>
      </c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3"/>
      <c r="B118" s="219"/>
      <c r="C118" s="264" t="s">
        <v>231</v>
      </c>
      <c r="D118" s="224"/>
      <c r="E118" s="229">
        <v>2.7924000000000002</v>
      </c>
      <c r="F118" s="232"/>
      <c r="G118" s="232"/>
      <c r="H118" s="232"/>
      <c r="I118" s="232"/>
      <c r="J118" s="232"/>
      <c r="K118" s="232"/>
      <c r="L118" s="232"/>
      <c r="M118" s="232"/>
      <c r="N118" s="222"/>
      <c r="O118" s="222"/>
      <c r="P118" s="222"/>
      <c r="Q118" s="222"/>
      <c r="R118" s="222"/>
      <c r="S118" s="222"/>
      <c r="T118" s="223"/>
      <c r="U118" s="22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115</v>
      </c>
      <c r="AF118" s="212">
        <v>0</v>
      </c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3"/>
      <c r="B119" s="219"/>
      <c r="C119" s="264" t="s">
        <v>232</v>
      </c>
      <c r="D119" s="224"/>
      <c r="E119" s="229">
        <v>2.2743000000000002</v>
      </c>
      <c r="F119" s="232"/>
      <c r="G119" s="232"/>
      <c r="H119" s="232"/>
      <c r="I119" s="232"/>
      <c r="J119" s="232"/>
      <c r="K119" s="232"/>
      <c r="L119" s="232"/>
      <c r="M119" s="232"/>
      <c r="N119" s="222"/>
      <c r="O119" s="222"/>
      <c r="P119" s="222"/>
      <c r="Q119" s="222"/>
      <c r="R119" s="222"/>
      <c r="S119" s="222"/>
      <c r="T119" s="223"/>
      <c r="U119" s="22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115</v>
      </c>
      <c r="AF119" s="212">
        <v>0</v>
      </c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3"/>
      <c r="B120" s="219"/>
      <c r="C120" s="264" t="s">
        <v>233</v>
      </c>
      <c r="D120" s="224"/>
      <c r="E120" s="229">
        <v>1.5389999999999999</v>
      </c>
      <c r="F120" s="232"/>
      <c r="G120" s="232"/>
      <c r="H120" s="232"/>
      <c r="I120" s="232"/>
      <c r="J120" s="232"/>
      <c r="K120" s="232"/>
      <c r="L120" s="232"/>
      <c r="M120" s="232"/>
      <c r="N120" s="222"/>
      <c r="O120" s="222"/>
      <c r="P120" s="222"/>
      <c r="Q120" s="222"/>
      <c r="R120" s="222"/>
      <c r="S120" s="222"/>
      <c r="T120" s="223"/>
      <c r="U120" s="22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115</v>
      </c>
      <c r="AF120" s="212">
        <v>0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3"/>
      <c r="B121" s="219"/>
      <c r="C121" s="264" t="s">
        <v>234</v>
      </c>
      <c r="D121" s="224"/>
      <c r="E121" s="229"/>
      <c r="F121" s="232"/>
      <c r="G121" s="232"/>
      <c r="H121" s="232"/>
      <c r="I121" s="232"/>
      <c r="J121" s="232"/>
      <c r="K121" s="232"/>
      <c r="L121" s="232"/>
      <c r="M121" s="232"/>
      <c r="N121" s="222"/>
      <c r="O121" s="222"/>
      <c r="P121" s="222"/>
      <c r="Q121" s="222"/>
      <c r="R121" s="222"/>
      <c r="S121" s="222"/>
      <c r="T121" s="223"/>
      <c r="U121" s="22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115</v>
      </c>
      <c r="AF121" s="212">
        <v>0</v>
      </c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3"/>
      <c r="B122" s="219"/>
      <c r="C122" s="264" t="s">
        <v>235</v>
      </c>
      <c r="D122" s="224"/>
      <c r="E122" s="229">
        <v>19.184000000000001</v>
      </c>
      <c r="F122" s="232"/>
      <c r="G122" s="232"/>
      <c r="H122" s="232"/>
      <c r="I122" s="232"/>
      <c r="J122" s="232"/>
      <c r="K122" s="232"/>
      <c r="L122" s="232"/>
      <c r="M122" s="232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115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3"/>
      <c r="B123" s="219"/>
      <c r="C123" s="264" t="s">
        <v>236</v>
      </c>
      <c r="D123" s="224"/>
      <c r="E123" s="229">
        <v>1.8716250000000001</v>
      </c>
      <c r="F123" s="232"/>
      <c r="G123" s="232"/>
      <c r="H123" s="232"/>
      <c r="I123" s="232"/>
      <c r="J123" s="232"/>
      <c r="K123" s="232"/>
      <c r="L123" s="232"/>
      <c r="M123" s="232"/>
      <c r="N123" s="222"/>
      <c r="O123" s="222"/>
      <c r="P123" s="222"/>
      <c r="Q123" s="222"/>
      <c r="R123" s="222"/>
      <c r="S123" s="222"/>
      <c r="T123" s="223"/>
      <c r="U123" s="22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115</v>
      </c>
      <c r="AF123" s="212">
        <v>0</v>
      </c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3"/>
      <c r="B124" s="219"/>
      <c r="C124" s="264" t="s">
        <v>234</v>
      </c>
      <c r="D124" s="224"/>
      <c r="E124" s="229"/>
      <c r="F124" s="232"/>
      <c r="G124" s="232"/>
      <c r="H124" s="232"/>
      <c r="I124" s="232"/>
      <c r="J124" s="232"/>
      <c r="K124" s="232"/>
      <c r="L124" s="232"/>
      <c r="M124" s="232"/>
      <c r="N124" s="222"/>
      <c r="O124" s="222"/>
      <c r="P124" s="222"/>
      <c r="Q124" s="222"/>
      <c r="R124" s="222"/>
      <c r="S124" s="222"/>
      <c r="T124" s="223"/>
      <c r="U124" s="22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115</v>
      </c>
      <c r="AF124" s="212">
        <v>0</v>
      </c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3"/>
      <c r="B125" s="219"/>
      <c r="C125" s="264" t="s">
        <v>237</v>
      </c>
      <c r="D125" s="224"/>
      <c r="E125" s="229">
        <v>2.1383999999999999</v>
      </c>
      <c r="F125" s="232"/>
      <c r="G125" s="232"/>
      <c r="H125" s="232"/>
      <c r="I125" s="232"/>
      <c r="J125" s="232"/>
      <c r="K125" s="232"/>
      <c r="L125" s="232"/>
      <c r="M125" s="232"/>
      <c r="N125" s="222"/>
      <c r="O125" s="222"/>
      <c r="P125" s="222"/>
      <c r="Q125" s="222"/>
      <c r="R125" s="222"/>
      <c r="S125" s="222"/>
      <c r="T125" s="223"/>
      <c r="U125" s="22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115</v>
      </c>
      <c r="AF125" s="212">
        <v>0</v>
      </c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3"/>
      <c r="B126" s="219"/>
      <c r="C126" s="264" t="s">
        <v>238</v>
      </c>
      <c r="D126" s="224"/>
      <c r="E126" s="229">
        <v>1.458</v>
      </c>
      <c r="F126" s="232"/>
      <c r="G126" s="232"/>
      <c r="H126" s="232"/>
      <c r="I126" s="232"/>
      <c r="J126" s="232"/>
      <c r="K126" s="232"/>
      <c r="L126" s="232"/>
      <c r="M126" s="232"/>
      <c r="N126" s="222"/>
      <c r="O126" s="222"/>
      <c r="P126" s="222"/>
      <c r="Q126" s="222"/>
      <c r="R126" s="222"/>
      <c r="S126" s="222"/>
      <c r="T126" s="223"/>
      <c r="U126" s="22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115</v>
      </c>
      <c r="AF126" s="212">
        <v>0</v>
      </c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3"/>
      <c r="B127" s="219"/>
      <c r="C127" s="264" t="s">
        <v>239</v>
      </c>
      <c r="D127" s="224"/>
      <c r="E127" s="229">
        <v>5.0086000000000004</v>
      </c>
      <c r="F127" s="232"/>
      <c r="G127" s="232"/>
      <c r="H127" s="232"/>
      <c r="I127" s="232"/>
      <c r="J127" s="232"/>
      <c r="K127" s="232"/>
      <c r="L127" s="232"/>
      <c r="M127" s="232"/>
      <c r="N127" s="222"/>
      <c r="O127" s="222"/>
      <c r="P127" s="222"/>
      <c r="Q127" s="222"/>
      <c r="R127" s="222"/>
      <c r="S127" s="222"/>
      <c r="T127" s="223"/>
      <c r="U127" s="22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115</v>
      </c>
      <c r="AF127" s="212">
        <v>0</v>
      </c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3"/>
      <c r="B128" s="219"/>
      <c r="C128" s="264" t="s">
        <v>240</v>
      </c>
      <c r="D128" s="224"/>
      <c r="E128" s="229">
        <v>7.9204999999999997</v>
      </c>
      <c r="F128" s="232"/>
      <c r="G128" s="232"/>
      <c r="H128" s="232"/>
      <c r="I128" s="232"/>
      <c r="J128" s="232"/>
      <c r="K128" s="232"/>
      <c r="L128" s="232"/>
      <c r="M128" s="232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115</v>
      </c>
      <c r="AF128" s="212"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3"/>
      <c r="B129" s="219"/>
      <c r="C129" s="264" t="s">
        <v>241</v>
      </c>
      <c r="D129" s="224"/>
      <c r="E129" s="229">
        <v>12.0505</v>
      </c>
      <c r="F129" s="232"/>
      <c r="G129" s="232"/>
      <c r="H129" s="232"/>
      <c r="I129" s="232"/>
      <c r="J129" s="232"/>
      <c r="K129" s="232"/>
      <c r="L129" s="232"/>
      <c r="M129" s="232"/>
      <c r="N129" s="222"/>
      <c r="O129" s="222"/>
      <c r="P129" s="222"/>
      <c r="Q129" s="222"/>
      <c r="R129" s="222"/>
      <c r="S129" s="222"/>
      <c r="T129" s="223"/>
      <c r="U129" s="22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115</v>
      </c>
      <c r="AF129" s="212">
        <v>0</v>
      </c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3"/>
      <c r="B130" s="219"/>
      <c r="C130" s="264" t="s">
        <v>242</v>
      </c>
      <c r="D130" s="224"/>
      <c r="E130" s="229">
        <v>2.1252</v>
      </c>
      <c r="F130" s="232"/>
      <c r="G130" s="232"/>
      <c r="H130" s="232"/>
      <c r="I130" s="232"/>
      <c r="J130" s="232"/>
      <c r="K130" s="232"/>
      <c r="L130" s="232"/>
      <c r="M130" s="232"/>
      <c r="N130" s="222"/>
      <c r="O130" s="222"/>
      <c r="P130" s="222"/>
      <c r="Q130" s="222"/>
      <c r="R130" s="222"/>
      <c r="S130" s="222"/>
      <c r="T130" s="223"/>
      <c r="U130" s="22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115</v>
      </c>
      <c r="AF130" s="212">
        <v>0</v>
      </c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3"/>
      <c r="B131" s="219"/>
      <c r="C131" s="264" t="s">
        <v>243</v>
      </c>
      <c r="D131" s="224"/>
      <c r="E131" s="229">
        <v>5.5271999999999997</v>
      </c>
      <c r="F131" s="232"/>
      <c r="G131" s="232"/>
      <c r="H131" s="232"/>
      <c r="I131" s="232"/>
      <c r="J131" s="232"/>
      <c r="K131" s="232"/>
      <c r="L131" s="232"/>
      <c r="M131" s="232"/>
      <c r="N131" s="222"/>
      <c r="O131" s="222"/>
      <c r="P131" s="222"/>
      <c r="Q131" s="222"/>
      <c r="R131" s="222"/>
      <c r="S131" s="222"/>
      <c r="T131" s="223"/>
      <c r="U131" s="22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115</v>
      </c>
      <c r="AF131" s="212">
        <v>0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3"/>
      <c r="B132" s="219"/>
      <c r="C132" s="264" t="s">
        <v>234</v>
      </c>
      <c r="D132" s="224"/>
      <c r="E132" s="229"/>
      <c r="F132" s="232"/>
      <c r="G132" s="232"/>
      <c r="H132" s="232"/>
      <c r="I132" s="232"/>
      <c r="J132" s="232"/>
      <c r="K132" s="232"/>
      <c r="L132" s="232"/>
      <c r="M132" s="232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115</v>
      </c>
      <c r="AF132" s="212">
        <v>0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3"/>
      <c r="B133" s="219"/>
      <c r="C133" s="264" t="s">
        <v>244</v>
      </c>
      <c r="D133" s="224"/>
      <c r="E133" s="229">
        <v>1.8705000000000001</v>
      </c>
      <c r="F133" s="232"/>
      <c r="G133" s="232"/>
      <c r="H133" s="232"/>
      <c r="I133" s="232"/>
      <c r="J133" s="232"/>
      <c r="K133" s="232"/>
      <c r="L133" s="232"/>
      <c r="M133" s="232"/>
      <c r="N133" s="222"/>
      <c r="O133" s="222"/>
      <c r="P133" s="222"/>
      <c r="Q133" s="222"/>
      <c r="R133" s="222"/>
      <c r="S133" s="222"/>
      <c r="T133" s="223"/>
      <c r="U133" s="22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115</v>
      </c>
      <c r="AF133" s="212">
        <v>0</v>
      </c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3"/>
      <c r="B134" s="219"/>
      <c r="C134" s="264" t="s">
        <v>245</v>
      </c>
      <c r="D134" s="224"/>
      <c r="E134" s="229">
        <v>5.9338499999999996</v>
      </c>
      <c r="F134" s="232"/>
      <c r="G134" s="232"/>
      <c r="H134" s="232"/>
      <c r="I134" s="232"/>
      <c r="J134" s="232"/>
      <c r="K134" s="232"/>
      <c r="L134" s="232"/>
      <c r="M134" s="232"/>
      <c r="N134" s="222"/>
      <c r="O134" s="222"/>
      <c r="P134" s="222"/>
      <c r="Q134" s="222"/>
      <c r="R134" s="222"/>
      <c r="S134" s="222"/>
      <c r="T134" s="223"/>
      <c r="U134" s="22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115</v>
      </c>
      <c r="AF134" s="212">
        <v>0</v>
      </c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3"/>
      <c r="B135" s="219"/>
      <c r="C135" s="264" t="s">
        <v>234</v>
      </c>
      <c r="D135" s="224"/>
      <c r="E135" s="229"/>
      <c r="F135" s="232"/>
      <c r="G135" s="232"/>
      <c r="H135" s="232"/>
      <c r="I135" s="232"/>
      <c r="J135" s="232"/>
      <c r="K135" s="232"/>
      <c r="L135" s="232"/>
      <c r="M135" s="232"/>
      <c r="N135" s="222"/>
      <c r="O135" s="222"/>
      <c r="P135" s="222"/>
      <c r="Q135" s="222"/>
      <c r="R135" s="222"/>
      <c r="S135" s="222"/>
      <c r="T135" s="223"/>
      <c r="U135" s="22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115</v>
      </c>
      <c r="AF135" s="212">
        <v>0</v>
      </c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3"/>
      <c r="B136" s="219"/>
      <c r="C136" s="264" t="s">
        <v>246</v>
      </c>
      <c r="D136" s="224"/>
      <c r="E136" s="229">
        <v>7.16</v>
      </c>
      <c r="F136" s="232"/>
      <c r="G136" s="232"/>
      <c r="H136" s="232"/>
      <c r="I136" s="232"/>
      <c r="J136" s="232"/>
      <c r="K136" s="232"/>
      <c r="L136" s="232"/>
      <c r="M136" s="232"/>
      <c r="N136" s="222"/>
      <c r="O136" s="222"/>
      <c r="P136" s="222"/>
      <c r="Q136" s="222"/>
      <c r="R136" s="222"/>
      <c r="S136" s="222"/>
      <c r="T136" s="223"/>
      <c r="U136" s="22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115</v>
      </c>
      <c r="AF136" s="212">
        <v>0</v>
      </c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3"/>
      <c r="B137" s="219"/>
      <c r="C137" s="264" t="s">
        <v>234</v>
      </c>
      <c r="D137" s="224"/>
      <c r="E137" s="229"/>
      <c r="F137" s="232"/>
      <c r="G137" s="232"/>
      <c r="H137" s="232"/>
      <c r="I137" s="232"/>
      <c r="J137" s="232"/>
      <c r="K137" s="232"/>
      <c r="L137" s="232"/>
      <c r="M137" s="232"/>
      <c r="N137" s="222"/>
      <c r="O137" s="222"/>
      <c r="P137" s="222"/>
      <c r="Q137" s="222"/>
      <c r="R137" s="222"/>
      <c r="S137" s="222"/>
      <c r="T137" s="223"/>
      <c r="U137" s="22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115</v>
      </c>
      <c r="AF137" s="212">
        <v>0</v>
      </c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3"/>
      <c r="B138" s="219"/>
      <c r="C138" s="264" t="s">
        <v>247</v>
      </c>
      <c r="D138" s="224"/>
      <c r="E138" s="229">
        <v>1.629</v>
      </c>
      <c r="F138" s="232"/>
      <c r="G138" s="232"/>
      <c r="H138" s="232"/>
      <c r="I138" s="232"/>
      <c r="J138" s="232"/>
      <c r="K138" s="232"/>
      <c r="L138" s="232"/>
      <c r="M138" s="232"/>
      <c r="N138" s="222"/>
      <c r="O138" s="222"/>
      <c r="P138" s="222"/>
      <c r="Q138" s="222"/>
      <c r="R138" s="222"/>
      <c r="S138" s="222"/>
      <c r="T138" s="223"/>
      <c r="U138" s="22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115</v>
      </c>
      <c r="AF138" s="212">
        <v>0</v>
      </c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3"/>
      <c r="B139" s="219"/>
      <c r="C139" s="264" t="s">
        <v>248</v>
      </c>
      <c r="D139" s="224"/>
      <c r="E139" s="229">
        <v>1.9548000000000001</v>
      </c>
      <c r="F139" s="232"/>
      <c r="G139" s="232"/>
      <c r="H139" s="232"/>
      <c r="I139" s="232"/>
      <c r="J139" s="232"/>
      <c r="K139" s="232"/>
      <c r="L139" s="232"/>
      <c r="M139" s="232"/>
      <c r="N139" s="222"/>
      <c r="O139" s="222"/>
      <c r="P139" s="222"/>
      <c r="Q139" s="222"/>
      <c r="R139" s="222"/>
      <c r="S139" s="222"/>
      <c r="T139" s="223"/>
      <c r="U139" s="22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115</v>
      </c>
      <c r="AF139" s="212">
        <v>0</v>
      </c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3"/>
      <c r="B140" s="219"/>
      <c r="C140" s="264" t="s">
        <v>249</v>
      </c>
      <c r="D140" s="224"/>
      <c r="E140" s="229">
        <v>1.2622500000000001</v>
      </c>
      <c r="F140" s="232"/>
      <c r="G140" s="232"/>
      <c r="H140" s="232"/>
      <c r="I140" s="232"/>
      <c r="J140" s="232"/>
      <c r="K140" s="232"/>
      <c r="L140" s="232"/>
      <c r="M140" s="232"/>
      <c r="N140" s="222"/>
      <c r="O140" s="222"/>
      <c r="P140" s="222"/>
      <c r="Q140" s="222"/>
      <c r="R140" s="222"/>
      <c r="S140" s="222"/>
      <c r="T140" s="223"/>
      <c r="U140" s="22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115</v>
      </c>
      <c r="AF140" s="212">
        <v>0</v>
      </c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3">
        <v>12</v>
      </c>
      <c r="B141" s="219" t="s">
        <v>250</v>
      </c>
      <c r="C141" s="263" t="s">
        <v>251</v>
      </c>
      <c r="D141" s="221" t="s">
        <v>112</v>
      </c>
      <c r="E141" s="228">
        <v>28.553775000000002</v>
      </c>
      <c r="F141" s="231"/>
      <c r="G141" s="232">
        <f>ROUND(E141*F141,2)</f>
        <v>0</v>
      </c>
      <c r="H141" s="231"/>
      <c r="I141" s="232">
        <f>ROUND(E141*H141,2)</f>
        <v>0</v>
      </c>
      <c r="J141" s="231"/>
      <c r="K141" s="232">
        <f>ROUND(E141*J141,2)</f>
        <v>0</v>
      </c>
      <c r="L141" s="232">
        <v>21</v>
      </c>
      <c r="M141" s="232">
        <f>G141*(1+L141/100)</f>
        <v>0</v>
      </c>
      <c r="N141" s="222">
        <v>9.2000000000000003E-4</v>
      </c>
      <c r="O141" s="222">
        <f>ROUND(E141*N141,5)</f>
        <v>2.6270000000000002E-2</v>
      </c>
      <c r="P141" s="222">
        <v>5.3999999999999999E-2</v>
      </c>
      <c r="Q141" s="222">
        <f>ROUND(E141*P141,5)</f>
        <v>1.5419</v>
      </c>
      <c r="R141" s="222"/>
      <c r="S141" s="222"/>
      <c r="T141" s="223">
        <v>0.46500000000000002</v>
      </c>
      <c r="U141" s="222">
        <f>ROUND(E141*T141,2)</f>
        <v>13.28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113</v>
      </c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3"/>
      <c r="B142" s="219"/>
      <c r="C142" s="264" t="s">
        <v>252</v>
      </c>
      <c r="D142" s="224"/>
      <c r="E142" s="229">
        <v>6.9767999999999999</v>
      </c>
      <c r="F142" s="232"/>
      <c r="G142" s="232"/>
      <c r="H142" s="232"/>
      <c r="I142" s="232"/>
      <c r="J142" s="232"/>
      <c r="K142" s="232"/>
      <c r="L142" s="232"/>
      <c r="M142" s="232"/>
      <c r="N142" s="222"/>
      <c r="O142" s="222"/>
      <c r="P142" s="222"/>
      <c r="Q142" s="222"/>
      <c r="R142" s="222"/>
      <c r="S142" s="222"/>
      <c r="T142" s="223"/>
      <c r="U142" s="22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115</v>
      </c>
      <c r="AF142" s="212">
        <v>0</v>
      </c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3"/>
      <c r="B143" s="219"/>
      <c r="C143" s="264" t="s">
        <v>253</v>
      </c>
      <c r="D143" s="224"/>
      <c r="E143" s="229">
        <v>2.8893749999999998</v>
      </c>
      <c r="F143" s="232"/>
      <c r="G143" s="232"/>
      <c r="H143" s="232"/>
      <c r="I143" s="232"/>
      <c r="J143" s="232"/>
      <c r="K143" s="232"/>
      <c r="L143" s="232"/>
      <c r="M143" s="232"/>
      <c r="N143" s="222"/>
      <c r="O143" s="222"/>
      <c r="P143" s="222"/>
      <c r="Q143" s="222"/>
      <c r="R143" s="222"/>
      <c r="S143" s="222"/>
      <c r="T143" s="223"/>
      <c r="U143" s="22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115</v>
      </c>
      <c r="AF143" s="212">
        <v>0</v>
      </c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3"/>
      <c r="B144" s="219"/>
      <c r="C144" s="264" t="s">
        <v>254</v>
      </c>
      <c r="D144" s="224"/>
      <c r="E144" s="229">
        <v>18.6876</v>
      </c>
      <c r="F144" s="232"/>
      <c r="G144" s="232"/>
      <c r="H144" s="232"/>
      <c r="I144" s="232"/>
      <c r="J144" s="232"/>
      <c r="K144" s="232"/>
      <c r="L144" s="232"/>
      <c r="M144" s="232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115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ht="22.5" outlineLevel="1" x14ac:dyDescent="0.2">
      <c r="A145" s="213">
        <v>13</v>
      </c>
      <c r="B145" s="219" t="s">
        <v>255</v>
      </c>
      <c r="C145" s="263" t="s">
        <v>256</v>
      </c>
      <c r="D145" s="221" t="s">
        <v>142</v>
      </c>
      <c r="E145" s="228">
        <v>95.754999999999995</v>
      </c>
      <c r="F145" s="231"/>
      <c r="G145" s="232">
        <f>ROUND(E145*F145,2)</f>
        <v>0</v>
      </c>
      <c r="H145" s="231"/>
      <c r="I145" s="232">
        <f>ROUND(E145*H145,2)</f>
        <v>0</v>
      </c>
      <c r="J145" s="231"/>
      <c r="K145" s="232">
        <f>ROUND(E145*J145,2)</f>
        <v>0</v>
      </c>
      <c r="L145" s="232">
        <v>21</v>
      </c>
      <c r="M145" s="232">
        <f>G145*(1+L145/100)</f>
        <v>0</v>
      </c>
      <c r="N145" s="222">
        <v>0</v>
      </c>
      <c r="O145" s="222">
        <f>ROUND(E145*N145,5)</f>
        <v>0</v>
      </c>
      <c r="P145" s="222">
        <v>3.773E-2</v>
      </c>
      <c r="Q145" s="222">
        <f>ROUND(E145*P145,5)</f>
        <v>3.6128399999999998</v>
      </c>
      <c r="R145" s="222"/>
      <c r="S145" s="222"/>
      <c r="T145" s="223">
        <v>0.13</v>
      </c>
      <c r="U145" s="222">
        <f>ROUND(E145*T145,2)</f>
        <v>12.45</v>
      </c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113</v>
      </c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3"/>
      <c r="B146" s="219"/>
      <c r="C146" s="264" t="s">
        <v>149</v>
      </c>
      <c r="D146" s="224"/>
      <c r="E146" s="229">
        <v>0.93</v>
      </c>
      <c r="F146" s="232"/>
      <c r="G146" s="232"/>
      <c r="H146" s="232"/>
      <c r="I146" s="232"/>
      <c r="J146" s="232"/>
      <c r="K146" s="232"/>
      <c r="L146" s="232"/>
      <c r="M146" s="232"/>
      <c r="N146" s="222"/>
      <c r="O146" s="222"/>
      <c r="P146" s="222"/>
      <c r="Q146" s="222"/>
      <c r="R146" s="222"/>
      <c r="S146" s="222"/>
      <c r="T146" s="223"/>
      <c r="U146" s="22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115</v>
      </c>
      <c r="AF146" s="212">
        <v>0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3"/>
      <c r="B147" s="219"/>
      <c r="C147" s="264" t="s">
        <v>150</v>
      </c>
      <c r="D147" s="224"/>
      <c r="E147" s="229">
        <v>1.1299999999999999</v>
      </c>
      <c r="F147" s="232"/>
      <c r="G147" s="232"/>
      <c r="H147" s="232"/>
      <c r="I147" s="232"/>
      <c r="J147" s="232"/>
      <c r="K147" s="232"/>
      <c r="L147" s="232"/>
      <c r="M147" s="232"/>
      <c r="N147" s="222"/>
      <c r="O147" s="222"/>
      <c r="P147" s="222"/>
      <c r="Q147" s="222"/>
      <c r="R147" s="222"/>
      <c r="S147" s="222"/>
      <c r="T147" s="223"/>
      <c r="U147" s="22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115</v>
      </c>
      <c r="AF147" s="212">
        <v>0</v>
      </c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3"/>
      <c r="B148" s="219"/>
      <c r="C148" s="264" t="s">
        <v>151</v>
      </c>
      <c r="D148" s="224"/>
      <c r="E148" s="229">
        <v>1.1299999999999999</v>
      </c>
      <c r="F148" s="232"/>
      <c r="G148" s="232"/>
      <c r="H148" s="232"/>
      <c r="I148" s="232"/>
      <c r="J148" s="232"/>
      <c r="K148" s="232"/>
      <c r="L148" s="232"/>
      <c r="M148" s="232"/>
      <c r="N148" s="222"/>
      <c r="O148" s="222"/>
      <c r="P148" s="222"/>
      <c r="Q148" s="222"/>
      <c r="R148" s="222"/>
      <c r="S148" s="222"/>
      <c r="T148" s="223"/>
      <c r="U148" s="22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115</v>
      </c>
      <c r="AF148" s="212">
        <v>0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3"/>
      <c r="B149" s="219"/>
      <c r="C149" s="264" t="s">
        <v>152</v>
      </c>
      <c r="D149" s="224"/>
      <c r="E149" s="229">
        <v>1.1000000000000001</v>
      </c>
      <c r="F149" s="232"/>
      <c r="G149" s="232"/>
      <c r="H149" s="232"/>
      <c r="I149" s="232"/>
      <c r="J149" s="232"/>
      <c r="K149" s="232"/>
      <c r="L149" s="232"/>
      <c r="M149" s="232"/>
      <c r="N149" s="222"/>
      <c r="O149" s="222"/>
      <c r="P149" s="222"/>
      <c r="Q149" s="222"/>
      <c r="R149" s="222"/>
      <c r="S149" s="222"/>
      <c r="T149" s="223"/>
      <c r="U149" s="22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115</v>
      </c>
      <c r="AF149" s="212">
        <v>0</v>
      </c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3"/>
      <c r="B150" s="219"/>
      <c r="C150" s="264" t="s">
        <v>153</v>
      </c>
      <c r="D150" s="224"/>
      <c r="E150" s="229">
        <v>2.2000000000000002</v>
      </c>
      <c r="F150" s="232"/>
      <c r="G150" s="232"/>
      <c r="H150" s="232"/>
      <c r="I150" s="232"/>
      <c r="J150" s="232"/>
      <c r="K150" s="232"/>
      <c r="L150" s="232"/>
      <c r="M150" s="232"/>
      <c r="N150" s="222"/>
      <c r="O150" s="222"/>
      <c r="P150" s="222"/>
      <c r="Q150" s="222"/>
      <c r="R150" s="222"/>
      <c r="S150" s="222"/>
      <c r="T150" s="223"/>
      <c r="U150" s="22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115</v>
      </c>
      <c r="AF150" s="212">
        <v>0</v>
      </c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3"/>
      <c r="B151" s="219"/>
      <c r="C151" s="264" t="s">
        <v>178</v>
      </c>
      <c r="D151" s="224"/>
      <c r="E151" s="229">
        <v>1.1399999999999999</v>
      </c>
      <c r="F151" s="232"/>
      <c r="G151" s="232"/>
      <c r="H151" s="232"/>
      <c r="I151" s="232"/>
      <c r="J151" s="232"/>
      <c r="K151" s="232"/>
      <c r="L151" s="232"/>
      <c r="M151" s="232"/>
      <c r="N151" s="222"/>
      <c r="O151" s="222"/>
      <c r="P151" s="222"/>
      <c r="Q151" s="222"/>
      <c r="R151" s="222"/>
      <c r="S151" s="222"/>
      <c r="T151" s="223"/>
      <c r="U151" s="22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115</v>
      </c>
      <c r="AF151" s="212">
        <v>0</v>
      </c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3"/>
      <c r="B152" s="219"/>
      <c r="C152" s="264" t="s">
        <v>154</v>
      </c>
      <c r="D152" s="224"/>
      <c r="E152" s="229">
        <v>3.78</v>
      </c>
      <c r="F152" s="232"/>
      <c r="G152" s="232"/>
      <c r="H152" s="232"/>
      <c r="I152" s="232"/>
      <c r="J152" s="232"/>
      <c r="K152" s="232"/>
      <c r="L152" s="232"/>
      <c r="M152" s="232"/>
      <c r="N152" s="222"/>
      <c r="O152" s="222"/>
      <c r="P152" s="222"/>
      <c r="Q152" s="222"/>
      <c r="R152" s="222"/>
      <c r="S152" s="222"/>
      <c r="T152" s="223"/>
      <c r="U152" s="22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115</v>
      </c>
      <c r="AF152" s="212">
        <v>0</v>
      </c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3"/>
      <c r="B153" s="219"/>
      <c r="C153" s="264" t="s">
        <v>155</v>
      </c>
      <c r="D153" s="224"/>
      <c r="E153" s="229">
        <v>4.5599999999999996</v>
      </c>
      <c r="F153" s="232"/>
      <c r="G153" s="232"/>
      <c r="H153" s="232"/>
      <c r="I153" s="232"/>
      <c r="J153" s="232"/>
      <c r="K153" s="232"/>
      <c r="L153" s="232"/>
      <c r="M153" s="232"/>
      <c r="N153" s="222"/>
      <c r="O153" s="222"/>
      <c r="P153" s="222"/>
      <c r="Q153" s="222"/>
      <c r="R153" s="222"/>
      <c r="S153" s="222"/>
      <c r="T153" s="223"/>
      <c r="U153" s="22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115</v>
      </c>
      <c r="AF153" s="212">
        <v>0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3"/>
      <c r="B154" s="219"/>
      <c r="C154" s="264" t="s">
        <v>156</v>
      </c>
      <c r="D154" s="224"/>
      <c r="E154" s="229">
        <v>3.42</v>
      </c>
      <c r="F154" s="232"/>
      <c r="G154" s="232"/>
      <c r="H154" s="232"/>
      <c r="I154" s="232"/>
      <c r="J154" s="232"/>
      <c r="K154" s="232"/>
      <c r="L154" s="232"/>
      <c r="M154" s="232"/>
      <c r="N154" s="222"/>
      <c r="O154" s="222"/>
      <c r="P154" s="222"/>
      <c r="Q154" s="222"/>
      <c r="R154" s="222"/>
      <c r="S154" s="222"/>
      <c r="T154" s="223"/>
      <c r="U154" s="22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115</v>
      </c>
      <c r="AF154" s="212">
        <v>0</v>
      </c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3"/>
      <c r="B155" s="219"/>
      <c r="C155" s="264" t="s">
        <v>157</v>
      </c>
      <c r="D155" s="224"/>
      <c r="E155" s="229">
        <v>3.4049999999999998</v>
      </c>
      <c r="F155" s="232"/>
      <c r="G155" s="232"/>
      <c r="H155" s="232"/>
      <c r="I155" s="232"/>
      <c r="J155" s="232"/>
      <c r="K155" s="232"/>
      <c r="L155" s="232"/>
      <c r="M155" s="232"/>
      <c r="N155" s="222"/>
      <c r="O155" s="222"/>
      <c r="P155" s="222"/>
      <c r="Q155" s="222"/>
      <c r="R155" s="222"/>
      <c r="S155" s="222"/>
      <c r="T155" s="223"/>
      <c r="U155" s="22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115</v>
      </c>
      <c r="AF155" s="212">
        <v>0</v>
      </c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3"/>
      <c r="B156" s="219"/>
      <c r="C156" s="264" t="s">
        <v>158</v>
      </c>
      <c r="D156" s="224"/>
      <c r="E156" s="229">
        <v>6.7</v>
      </c>
      <c r="F156" s="232"/>
      <c r="G156" s="232"/>
      <c r="H156" s="232"/>
      <c r="I156" s="232"/>
      <c r="J156" s="232"/>
      <c r="K156" s="232"/>
      <c r="L156" s="232"/>
      <c r="M156" s="232"/>
      <c r="N156" s="222"/>
      <c r="O156" s="222"/>
      <c r="P156" s="222"/>
      <c r="Q156" s="222"/>
      <c r="R156" s="222"/>
      <c r="S156" s="222"/>
      <c r="T156" s="223"/>
      <c r="U156" s="22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115</v>
      </c>
      <c r="AF156" s="212">
        <v>0</v>
      </c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3"/>
      <c r="B157" s="219"/>
      <c r="C157" s="264" t="s">
        <v>159</v>
      </c>
      <c r="D157" s="224"/>
      <c r="E157" s="229">
        <v>4.4000000000000004</v>
      </c>
      <c r="F157" s="232"/>
      <c r="G157" s="232"/>
      <c r="H157" s="232"/>
      <c r="I157" s="232"/>
      <c r="J157" s="232"/>
      <c r="K157" s="232"/>
      <c r="L157" s="232"/>
      <c r="M157" s="232"/>
      <c r="N157" s="222"/>
      <c r="O157" s="222"/>
      <c r="P157" s="222"/>
      <c r="Q157" s="222"/>
      <c r="R157" s="222"/>
      <c r="S157" s="222"/>
      <c r="T157" s="223"/>
      <c r="U157" s="22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115</v>
      </c>
      <c r="AF157" s="212">
        <v>0</v>
      </c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3"/>
      <c r="B158" s="219"/>
      <c r="C158" s="264" t="s">
        <v>179</v>
      </c>
      <c r="D158" s="224"/>
      <c r="E158" s="229">
        <v>1.38</v>
      </c>
      <c r="F158" s="232"/>
      <c r="G158" s="232"/>
      <c r="H158" s="232"/>
      <c r="I158" s="232"/>
      <c r="J158" s="232"/>
      <c r="K158" s="232"/>
      <c r="L158" s="232"/>
      <c r="M158" s="232"/>
      <c r="N158" s="222"/>
      <c r="O158" s="222"/>
      <c r="P158" s="222"/>
      <c r="Q158" s="222"/>
      <c r="R158" s="222"/>
      <c r="S158" s="222"/>
      <c r="T158" s="223"/>
      <c r="U158" s="22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115</v>
      </c>
      <c r="AF158" s="212">
        <v>0</v>
      </c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3"/>
      <c r="B159" s="219"/>
      <c r="C159" s="264" t="s">
        <v>160</v>
      </c>
      <c r="D159" s="224"/>
      <c r="E159" s="229">
        <v>2.27</v>
      </c>
      <c r="F159" s="232"/>
      <c r="G159" s="232"/>
      <c r="H159" s="232"/>
      <c r="I159" s="232"/>
      <c r="J159" s="232"/>
      <c r="K159" s="232"/>
      <c r="L159" s="232"/>
      <c r="M159" s="232"/>
      <c r="N159" s="222"/>
      <c r="O159" s="222"/>
      <c r="P159" s="222"/>
      <c r="Q159" s="222"/>
      <c r="R159" s="222"/>
      <c r="S159" s="222"/>
      <c r="T159" s="223"/>
      <c r="U159" s="22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115</v>
      </c>
      <c r="AF159" s="212">
        <v>0</v>
      </c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3"/>
      <c r="B160" s="219"/>
      <c r="C160" s="264" t="s">
        <v>161</v>
      </c>
      <c r="D160" s="224"/>
      <c r="E160" s="229">
        <v>10.935</v>
      </c>
      <c r="F160" s="232"/>
      <c r="G160" s="232"/>
      <c r="H160" s="232"/>
      <c r="I160" s="232"/>
      <c r="J160" s="232"/>
      <c r="K160" s="232"/>
      <c r="L160" s="232"/>
      <c r="M160" s="232"/>
      <c r="N160" s="222"/>
      <c r="O160" s="222"/>
      <c r="P160" s="222"/>
      <c r="Q160" s="222"/>
      <c r="R160" s="222"/>
      <c r="S160" s="222"/>
      <c r="T160" s="223"/>
      <c r="U160" s="22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115</v>
      </c>
      <c r="AF160" s="212">
        <v>0</v>
      </c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3"/>
      <c r="B161" s="219"/>
      <c r="C161" s="264" t="s">
        <v>257</v>
      </c>
      <c r="D161" s="224"/>
      <c r="E161" s="229">
        <v>2.2599999999999998</v>
      </c>
      <c r="F161" s="232"/>
      <c r="G161" s="232"/>
      <c r="H161" s="232"/>
      <c r="I161" s="232"/>
      <c r="J161" s="232"/>
      <c r="K161" s="232"/>
      <c r="L161" s="232"/>
      <c r="M161" s="232"/>
      <c r="N161" s="222"/>
      <c r="O161" s="222"/>
      <c r="P161" s="222"/>
      <c r="Q161" s="222"/>
      <c r="R161" s="222"/>
      <c r="S161" s="222"/>
      <c r="T161" s="223"/>
      <c r="U161" s="22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115</v>
      </c>
      <c r="AF161" s="212">
        <v>0</v>
      </c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3"/>
      <c r="B162" s="219"/>
      <c r="C162" s="264" t="s">
        <v>258</v>
      </c>
      <c r="D162" s="224"/>
      <c r="E162" s="229">
        <v>1.67</v>
      </c>
      <c r="F162" s="232"/>
      <c r="G162" s="232"/>
      <c r="H162" s="232"/>
      <c r="I162" s="232"/>
      <c r="J162" s="232"/>
      <c r="K162" s="232"/>
      <c r="L162" s="232"/>
      <c r="M162" s="232"/>
      <c r="N162" s="222"/>
      <c r="O162" s="222"/>
      <c r="P162" s="222"/>
      <c r="Q162" s="222"/>
      <c r="R162" s="222"/>
      <c r="S162" s="222"/>
      <c r="T162" s="223"/>
      <c r="U162" s="22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115</v>
      </c>
      <c r="AF162" s="212">
        <v>0</v>
      </c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3"/>
      <c r="B163" s="219"/>
      <c r="C163" s="264" t="s">
        <v>259</v>
      </c>
      <c r="D163" s="224"/>
      <c r="E163" s="229">
        <v>2.1800000000000002</v>
      </c>
      <c r="F163" s="232"/>
      <c r="G163" s="232"/>
      <c r="H163" s="232"/>
      <c r="I163" s="232"/>
      <c r="J163" s="232"/>
      <c r="K163" s="232"/>
      <c r="L163" s="232"/>
      <c r="M163" s="232"/>
      <c r="N163" s="222"/>
      <c r="O163" s="222"/>
      <c r="P163" s="222"/>
      <c r="Q163" s="222"/>
      <c r="R163" s="222"/>
      <c r="S163" s="222"/>
      <c r="T163" s="223"/>
      <c r="U163" s="22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115</v>
      </c>
      <c r="AF163" s="212">
        <v>0</v>
      </c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3"/>
      <c r="B164" s="219"/>
      <c r="C164" s="264" t="s">
        <v>260</v>
      </c>
      <c r="D164" s="224"/>
      <c r="E164" s="229">
        <v>0.93</v>
      </c>
      <c r="F164" s="232"/>
      <c r="G164" s="232"/>
      <c r="H164" s="232"/>
      <c r="I164" s="232"/>
      <c r="J164" s="232"/>
      <c r="K164" s="232"/>
      <c r="L164" s="232"/>
      <c r="M164" s="232"/>
      <c r="N164" s="222"/>
      <c r="O164" s="222"/>
      <c r="P164" s="222"/>
      <c r="Q164" s="222"/>
      <c r="R164" s="222"/>
      <c r="S164" s="222"/>
      <c r="T164" s="223"/>
      <c r="U164" s="22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115</v>
      </c>
      <c r="AF164" s="212">
        <v>0</v>
      </c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3"/>
      <c r="B165" s="219"/>
      <c r="C165" s="264" t="s">
        <v>164</v>
      </c>
      <c r="D165" s="224"/>
      <c r="E165" s="229">
        <v>2.2200000000000002</v>
      </c>
      <c r="F165" s="232"/>
      <c r="G165" s="232"/>
      <c r="H165" s="232"/>
      <c r="I165" s="232"/>
      <c r="J165" s="232"/>
      <c r="K165" s="232"/>
      <c r="L165" s="232"/>
      <c r="M165" s="232"/>
      <c r="N165" s="222"/>
      <c r="O165" s="222"/>
      <c r="P165" s="222"/>
      <c r="Q165" s="222"/>
      <c r="R165" s="222"/>
      <c r="S165" s="222"/>
      <c r="T165" s="223"/>
      <c r="U165" s="22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115</v>
      </c>
      <c r="AF165" s="212">
        <v>0</v>
      </c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3"/>
      <c r="B166" s="219"/>
      <c r="C166" s="264" t="s">
        <v>165</v>
      </c>
      <c r="D166" s="224"/>
      <c r="E166" s="229">
        <v>13.05</v>
      </c>
      <c r="F166" s="232"/>
      <c r="G166" s="232"/>
      <c r="H166" s="232"/>
      <c r="I166" s="232"/>
      <c r="J166" s="232"/>
      <c r="K166" s="232"/>
      <c r="L166" s="232"/>
      <c r="M166" s="232"/>
      <c r="N166" s="222"/>
      <c r="O166" s="222"/>
      <c r="P166" s="222"/>
      <c r="Q166" s="222"/>
      <c r="R166" s="222"/>
      <c r="S166" s="222"/>
      <c r="T166" s="223"/>
      <c r="U166" s="22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115</v>
      </c>
      <c r="AF166" s="212">
        <v>0</v>
      </c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3"/>
      <c r="B167" s="219"/>
      <c r="C167" s="264" t="s">
        <v>166</v>
      </c>
      <c r="D167" s="224"/>
      <c r="E167" s="229">
        <v>1.2649999999999999</v>
      </c>
      <c r="F167" s="232"/>
      <c r="G167" s="232"/>
      <c r="H167" s="232"/>
      <c r="I167" s="232"/>
      <c r="J167" s="232"/>
      <c r="K167" s="232"/>
      <c r="L167" s="232"/>
      <c r="M167" s="232"/>
      <c r="N167" s="222"/>
      <c r="O167" s="222"/>
      <c r="P167" s="222"/>
      <c r="Q167" s="222"/>
      <c r="R167" s="222"/>
      <c r="S167" s="222"/>
      <c r="T167" s="223"/>
      <c r="U167" s="22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115</v>
      </c>
      <c r="AF167" s="212">
        <v>0</v>
      </c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3"/>
      <c r="B168" s="219"/>
      <c r="C168" s="264" t="s">
        <v>167</v>
      </c>
      <c r="D168" s="224"/>
      <c r="E168" s="229">
        <v>1.6950000000000001</v>
      </c>
      <c r="F168" s="232"/>
      <c r="G168" s="232"/>
      <c r="H168" s="232"/>
      <c r="I168" s="232"/>
      <c r="J168" s="232"/>
      <c r="K168" s="232"/>
      <c r="L168" s="232"/>
      <c r="M168" s="232"/>
      <c r="N168" s="222"/>
      <c r="O168" s="222"/>
      <c r="P168" s="222"/>
      <c r="Q168" s="222"/>
      <c r="R168" s="222"/>
      <c r="S168" s="222"/>
      <c r="T168" s="223"/>
      <c r="U168" s="22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115</v>
      </c>
      <c r="AF168" s="212">
        <v>0</v>
      </c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3"/>
      <c r="B169" s="219"/>
      <c r="C169" s="264" t="s">
        <v>168</v>
      </c>
      <c r="D169" s="224"/>
      <c r="E169" s="229">
        <v>3.855</v>
      </c>
      <c r="F169" s="232"/>
      <c r="G169" s="232"/>
      <c r="H169" s="232"/>
      <c r="I169" s="232"/>
      <c r="J169" s="232"/>
      <c r="K169" s="232"/>
      <c r="L169" s="232"/>
      <c r="M169" s="232"/>
      <c r="N169" s="222"/>
      <c r="O169" s="222"/>
      <c r="P169" s="222"/>
      <c r="Q169" s="222"/>
      <c r="R169" s="222"/>
      <c r="S169" s="222"/>
      <c r="T169" s="223"/>
      <c r="U169" s="22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115</v>
      </c>
      <c r="AF169" s="212">
        <v>0</v>
      </c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3"/>
      <c r="B170" s="219"/>
      <c r="C170" s="264" t="s">
        <v>261</v>
      </c>
      <c r="D170" s="224"/>
      <c r="E170" s="229">
        <v>2.0099999999999998</v>
      </c>
      <c r="F170" s="232"/>
      <c r="G170" s="232"/>
      <c r="H170" s="232"/>
      <c r="I170" s="232"/>
      <c r="J170" s="232"/>
      <c r="K170" s="232"/>
      <c r="L170" s="232"/>
      <c r="M170" s="232"/>
      <c r="N170" s="222"/>
      <c r="O170" s="222"/>
      <c r="P170" s="222"/>
      <c r="Q170" s="222"/>
      <c r="R170" s="222"/>
      <c r="S170" s="222"/>
      <c r="T170" s="223"/>
      <c r="U170" s="22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115</v>
      </c>
      <c r="AF170" s="212">
        <v>0</v>
      </c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3"/>
      <c r="B171" s="219"/>
      <c r="C171" s="264" t="s">
        <v>169</v>
      </c>
      <c r="D171" s="224"/>
      <c r="E171" s="229">
        <v>1.25</v>
      </c>
      <c r="F171" s="232"/>
      <c r="G171" s="232"/>
      <c r="H171" s="232"/>
      <c r="I171" s="232"/>
      <c r="J171" s="232"/>
      <c r="K171" s="232"/>
      <c r="L171" s="232"/>
      <c r="M171" s="232"/>
      <c r="N171" s="222"/>
      <c r="O171" s="222"/>
      <c r="P171" s="222"/>
      <c r="Q171" s="222"/>
      <c r="R171" s="222"/>
      <c r="S171" s="222"/>
      <c r="T171" s="223"/>
      <c r="U171" s="22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115</v>
      </c>
      <c r="AF171" s="212">
        <v>0</v>
      </c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3"/>
      <c r="B172" s="219"/>
      <c r="C172" s="264" t="s">
        <v>170</v>
      </c>
      <c r="D172" s="224"/>
      <c r="E172" s="229">
        <v>3.39</v>
      </c>
      <c r="F172" s="232"/>
      <c r="G172" s="232"/>
      <c r="H172" s="232"/>
      <c r="I172" s="232"/>
      <c r="J172" s="232"/>
      <c r="K172" s="232"/>
      <c r="L172" s="232"/>
      <c r="M172" s="232"/>
      <c r="N172" s="222"/>
      <c r="O172" s="222"/>
      <c r="P172" s="222"/>
      <c r="Q172" s="222"/>
      <c r="R172" s="222"/>
      <c r="S172" s="222"/>
      <c r="T172" s="223"/>
      <c r="U172" s="22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115</v>
      </c>
      <c r="AF172" s="212">
        <v>0</v>
      </c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3"/>
      <c r="B173" s="219"/>
      <c r="C173" s="264" t="s">
        <v>171</v>
      </c>
      <c r="D173" s="224"/>
      <c r="E173" s="229">
        <v>5.28</v>
      </c>
      <c r="F173" s="232"/>
      <c r="G173" s="232"/>
      <c r="H173" s="232"/>
      <c r="I173" s="232"/>
      <c r="J173" s="232"/>
      <c r="K173" s="232"/>
      <c r="L173" s="232"/>
      <c r="M173" s="232"/>
      <c r="N173" s="222"/>
      <c r="O173" s="222"/>
      <c r="P173" s="222"/>
      <c r="Q173" s="222"/>
      <c r="R173" s="222"/>
      <c r="S173" s="222"/>
      <c r="T173" s="223"/>
      <c r="U173" s="22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115</v>
      </c>
      <c r="AF173" s="212">
        <v>0</v>
      </c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3"/>
      <c r="B174" s="219"/>
      <c r="C174" s="264" t="s">
        <v>172</v>
      </c>
      <c r="D174" s="224"/>
      <c r="E174" s="229">
        <v>4.18</v>
      </c>
      <c r="F174" s="232"/>
      <c r="G174" s="232"/>
      <c r="H174" s="232"/>
      <c r="I174" s="232"/>
      <c r="J174" s="232"/>
      <c r="K174" s="232"/>
      <c r="L174" s="232"/>
      <c r="M174" s="232"/>
      <c r="N174" s="222"/>
      <c r="O174" s="222"/>
      <c r="P174" s="222"/>
      <c r="Q174" s="222"/>
      <c r="R174" s="222"/>
      <c r="S174" s="222"/>
      <c r="T174" s="223"/>
      <c r="U174" s="22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115</v>
      </c>
      <c r="AF174" s="212">
        <v>0</v>
      </c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3"/>
      <c r="B175" s="219"/>
      <c r="C175" s="264" t="s">
        <v>173</v>
      </c>
      <c r="D175" s="224"/>
      <c r="E175" s="229">
        <v>0.94</v>
      </c>
      <c r="F175" s="232"/>
      <c r="G175" s="232"/>
      <c r="H175" s="232"/>
      <c r="I175" s="232"/>
      <c r="J175" s="232"/>
      <c r="K175" s="232"/>
      <c r="L175" s="232"/>
      <c r="M175" s="232"/>
      <c r="N175" s="222"/>
      <c r="O175" s="222"/>
      <c r="P175" s="222"/>
      <c r="Q175" s="222"/>
      <c r="R175" s="222"/>
      <c r="S175" s="222"/>
      <c r="T175" s="223"/>
      <c r="U175" s="22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115</v>
      </c>
      <c r="AF175" s="212">
        <v>0</v>
      </c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13"/>
      <c r="B176" s="219"/>
      <c r="C176" s="264" t="s">
        <v>174</v>
      </c>
      <c r="D176" s="224"/>
      <c r="E176" s="229">
        <v>1.1000000000000001</v>
      </c>
      <c r="F176" s="232"/>
      <c r="G176" s="232"/>
      <c r="H176" s="232"/>
      <c r="I176" s="232"/>
      <c r="J176" s="232"/>
      <c r="K176" s="232"/>
      <c r="L176" s="232"/>
      <c r="M176" s="232"/>
      <c r="N176" s="222"/>
      <c r="O176" s="222"/>
      <c r="P176" s="222"/>
      <c r="Q176" s="222"/>
      <c r="R176" s="222"/>
      <c r="S176" s="222"/>
      <c r="T176" s="223"/>
      <c r="U176" s="22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115</v>
      </c>
      <c r="AF176" s="212">
        <v>0</v>
      </c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ht="22.5" outlineLevel="1" x14ac:dyDescent="0.2">
      <c r="A177" s="213">
        <v>14</v>
      </c>
      <c r="B177" s="219" t="s">
        <v>262</v>
      </c>
      <c r="C177" s="263" t="s">
        <v>263</v>
      </c>
      <c r="D177" s="221" t="s">
        <v>142</v>
      </c>
      <c r="E177" s="228">
        <v>70.495000000000005</v>
      </c>
      <c r="F177" s="231"/>
      <c r="G177" s="232">
        <f>ROUND(E177*F177,2)</f>
        <v>0</v>
      </c>
      <c r="H177" s="231"/>
      <c r="I177" s="232">
        <f>ROUND(E177*H177,2)</f>
        <v>0</v>
      </c>
      <c r="J177" s="231"/>
      <c r="K177" s="232">
        <f>ROUND(E177*J177,2)</f>
        <v>0</v>
      </c>
      <c r="L177" s="232">
        <v>21</v>
      </c>
      <c r="M177" s="232">
        <f>G177*(1+L177/100)</f>
        <v>0</v>
      </c>
      <c r="N177" s="222">
        <v>0</v>
      </c>
      <c r="O177" s="222">
        <f>ROUND(E177*N177,5)</f>
        <v>0</v>
      </c>
      <c r="P177" s="222">
        <v>5.1679999999999997E-2</v>
      </c>
      <c r="Q177" s="222">
        <f>ROUND(E177*P177,5)</f>
        <v>3.6431800000000001</v>
      </c>
      <c r="R177" s="222"/>
      <c r="S177" s="222"/>
      <c r="T177" s="223">
        <v>0.17</v>
      </c>
      <c r="U177" s="222">
        <f>ROUND(E177*T177,2)</f>
        <v>11.98</v>
      </c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113</v>
      </c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3"/>
      <c r="B178" s="219"/>
      <c r="C178" s="264" t="s">
        <v>187</v>
      </c>
      <c r="D178" s="224"/>
      <c r="E178" s="229">
        <v>8.2200000000000006</v>
      </c>
      <c r="F178" s="232"/>
      <c r="G178" s="232"/>
      <c r="H178" s="232"/>
      <c r="I178" s="232"/>
      <c r="J178" s="232"/>
      <c r="K178" s="232"/>
      <c r="L178" s="232"/>
      <c r="M178" s="232"/>
      <c r="N178" s="222"/>
      <c r="O178" s="222"/>
      <c r="P178" s="222"/>
      <c r="Q178" s="222"/>
      <c r="R178" s="222"/>
      <c r="S178" s="222"/>
      <c r="T178" s="223"/>
      <c r="U178" s="22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 t="s">
        <v>115</v>
      </c>
      <c r="AF178" s="212">
        <v>0</v>
      </c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3"/>
      <c r="B179" s="219"/>
      <c r="C179" s="264" t="s">
        <v>188</v>
      </c>
      <c r="D179" s="224"/>
      <c r="E179" s="229">
        <v>9.0299999999999994</v>
      </c>
      <c r="F179" s="232"/>
      <c r="G179" s="232"/>
      <c r="H179" s="232"/>
      <c r="I179" s="232"/>
      <c r="J179" s="232"/>
      <c r="K179" s="232"/>
      <c r="L179" s="232"/>
      <c r="M179" s="232"/>
      <c r="N179" s="222"/>
      <c r="O179" s="222"/>
      <c r="P179" s="222"/>
      <c r="Q179" s="222"/>
      <c r="R179" s="222"/>
      <c r="S179" s="222"/>
      <c r="T179" s="223"/>
      <c r="U179" s="22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115</v>
      </c>
      <c r="AF179" s="212">
        <v>0</v>
      </c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3"/>
      <c r="B180" s="219"/>
      <c r="C180" s="264" t="s">
        <v>177</v>
      </c>
      <c r="D180" s="224"/>
      <c r="E180" s="229">
        <v>3.1349999999999998</v>
      </c>
      <c r="F180" s="232"/>
      <c r="G180" s="232"/>
      <c r="H180" s="232"/>
      <c r="I180" s="232"/>
      <c r="J180" s="232"/>
      <c r="K180" s="232"/>
      <c r="L180" s="232"/>
      <c r="M180" s="232"/>
      <c r="N180" s="222"/>
      <c r="O180" s="222"/>
      <c r="P180" s="222"/>
      <c r="Q180" s="222"/>
      <c r="R180" s="222"/>
      <c r="S180" s="222"/>
      <c r="T180" s="223"/>
      <c r="U180" s="22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115</v>
      </c>
      <c r="AF180" s="212">
        <v>0</v>
      </c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3"/>
      <c r="B181" s="219"/>
      <c r="C181" s="264" t="s">
        <v>189</v>
      </c>
      <c r="D181" s="224"/>
      <c r="E181" s="229">
        <v>2.02</v>
      </c>
      <c r="F181" s="232"/>
      <c r="G181" s="232"/>
      <c r="H181" s="232"/>
      <c r="I181" s="232"/>
      <c r="J181" s="232"/>
      <c r="K181" s="232"/>
      <c r="L181" s="232"/>
      <c r="M181" s="232"/>
      <c r="N181" s="222"/>
      <c r="O181" s="222"/>
      <c r="P181" s="222"/>
      <c r="Q181" s="222"/>
      <c r="R181" s="222"/>
      <c r="S181" s="222"/>
      <c r="T181" s="223"/>
      <c r="U181" s="22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115</v>
      </c>
      <c r="AF181" s="212">
        <v>0</v>
      </c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3"/>
      <c r="B182" s="219"/>
      <c r="C182" s="264" t="s">
        <v>190</v>
      </c>
      <c r="D182" s="224"/>
      <c r="E182" s="229">
        <v>2.57</v>
      </c>
      <c r="F182" s="232"/>
      <c r="G182" s="232"/>
      <c r="H182" s="232"/>
      <c r="I182" s="232"/>
      <c r="J182" s="232"/>
      <c r="K182" s="232"/>
      <c r="L182" s="232"/>
      <c r="M182" s="232"/>
      <c r="N182" s="222"/>
      <c r="O182" s="222"/>
      <c r="P182" s="222"/>
      <c r="Q182" s="222"/>
      <c r="R182" s="222"/>
      <c r="S182" s="222"/>
      <c r="T182" s="223"/>
      <c r="U182" s="22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115</v>
      </c>
      <c r="AF182" s="212">
        <v>0</v>
      </c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3"/>
      <c r="B183" s="219"/>
      <c r="C183" s="264" t="s">
        <v>264</v>
      </c>
      <c r="D183" s="224"/>
      <c r="E183" s="229">
        <v>6.4249999999999998</v>
      </c>
      <c r="F183" s="232"/>
      <c r="G183" s="232"/>
      <c r="H183" s="232"/>
      <c r="I183" s="232"/>
      <c r="J183" s="232"/>
      <c r="K183" s="232"/>
      <c r="L183" s="232"/>
      <c r="M183" s="232"/>
      <c r="N183" s="222"/>
      <c r="O183" s="222"/>
      <c r="P183" s="222"/>
      <c r="Q183" s="222"/>
      <c r="R183" s="222"/>
      <c r="S183" s="222"/>
      <c r="T183" s="223"/>
      <c r="U183" s="22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115</v>
      </c>
      <c r="AF183" s="212">
        <v>0</v>
      </c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3"/>
      <c r="B184" s="219"/>
      <c r="C184" s="264" t="s">
        <v>265</v>
      </c>
      <c r="D184" s="224"/>
      <c r="E184" s="229">
        <v>2.17</v>
      </c>
      <c r="F184" s="232"/>
      <c r="G184" s="232"/>
      <c r="H184" s="232"/>
      <c r="I184" s="232"/>
      <c r="J184" s="232"/>
      <c r="K184" s="232"/>
      <c r="L184" s="232"/>
      <c r="M184" s="232"/>
      <c r="N184" s="222"/>
      <c r="O184" s="222"/>
      <c r="P184" s="222"/>
      <c r="Q184" s="222"/>
      <c r="R184" s="222"/>
      <c r="S184" s="222"/>
      <c r="T184" s="223"/>
      <c r="U184" s="22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115</v>
      </c>
      <c r="AF184" s="212">
        <v>0</v>
      </c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3"/>
      <c r="B185" s="219"/>
      <c r="C185" s="264" t="s">
        <v>266</v>
      </c>
      <c r="D185" s="224"/>
      <c r="E185" s="229">
        <v>0.96</v>
      </c>
      <c r="F185" s="232"/>
      <c r="G185" s="232"/>
      <c r="H185" s="232"/>
      <c r="I185" s="232"/>
      <c r="J185" s="232"/>
      <c r="K185" s="232"/>
      <c r="L185" s="232"/>
      <c r="M185" s="232"/>
      <c r="N185" s="222"/>
      <c r="O185" s="222"/>
      <c r="P185" s="222"/>
      <c r="Q185" s="222"/>
      <c r="R185" s="222"/>
      <c r="S185" s="222"/>
      <c r="T185" s="223"/>
      <c r="U185" s="22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115</v>
      </c>
      <c r="AF185" s="212">
        <v>0</v>
      </c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3"/>
      <c r="B186" s="219"/>
      <c r="C186" s="264" t="s">
        <v>193</v>
      </c>
      <c r="D186" s="224"/>
      <c r="E186" s="229">
        <v>1.24</v>
      </c>
      <c r="F186" s="232"/>
      <c r="G186" s="232"/>
      <c r="H186" s="232"/>
      <c r="I186" s="232"/>
      <c r="J186" s="232"/>
      <c r="K186" s="232"/>
      <c r="L186" s="232"/>
      <c r="M186" s="232"/>
      <c r="N186" s="222"/>
      <c r="O186" s="222"/>
      <c r="P186" s="222"/>
      <c r="Q186" s="222"/>
      <c r="R186" s="222"/>
      <c r="S186" s="222"/>
      <c r="T186" s="223"/>
      <c r="U186" s="22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115</v>
      </c>
      <c r="AF186" s="212">
        <v>0</v>
      </c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3"/>
      <c r="B187" s="219"/>
      <c r="C187" s="264" t="s">
        <v>194</v>
      </c>
      <c r="D187" s="224"/>
      <c r="E187" s="229">
        <v>1.32</v>
      </c>
      <c r="F187" s="232"/>
      <c r="G187" s="232"/>
      <c r="H187" s="232"/>
      <c r="I187" s="232"/>
      <c r="J187" s="232"/>
      <c r="K187" s="232"/>
      <c r="L187" s="232"/>
      <c r="M187" s="232"/>
      <c r="N187" s="222"/>
      <c r="O187" s="222"/>
      <c r="P187" s="222"/>
      <c r="Q187" s="222"/>
      <c r="R187" s="222"/>
      <c r="S187" s="222"/>
      <c r="T187" s="223"/>
      <c r="U187" s="22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115</v>
      </c>
      <c r="AF187" s="212">
        <v>0</v>
      </c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3"/>
      <c r="B188" s="219"/>
      <c r="C188" s="264" t="s">
        <v>267</v>
      </c>
      <c r="D188" s="224"/>
      <c r="E188" s="229">
        <v>2.2200000000000002</v>
      </c>
      <c r="F188" s="232"/>
      <c r="G188" s="232"/>
      <c r="H188" s="232"/>
      <c r="I188" s="232"/>
      <c r="J188" s="232"/>
      <c r="K188" s="232"/>
      <c r="L188" s="232"/>
      <c r="M188" s="232"/>
      <c r="N188" s="222"/>
      <c r="O188" s="222"/>
      <c r="P188" s="222"/>
      <c r="Q188" s="222"/>
      <c r="R188" s="222"/>
      <c r="S188" s="222"/>
      <c r="T188" s="223"/>
      <c r="U188" s="22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115</v>
      </c>
      <c r="AF188" s="212">
        <v>0</v>
      </c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3"/>
      <c r="B189" s="219"/>
      <c r="C189" s="264" t="s">
        <v>268</v>
      </c>
      <c r="D189" s="224"/>
      <c r="E189" s="229">
        <v>0.91</v>
      </c>
      <c r="F189" s="232"/>
      <c r="G189" s="232"/>
      <c r="H189" s="232"/>
      <c r="I189" s="232"/>
      <c r="J189" s="232"/>
      <c r="K189" s="232"/>
      <c r="L189" s="232"/>
      <c r="M189" s="232"/>
      <c r="N189" s="222"/>
      <c r="O189" s="222"/>
      <c r="P189" s="222"/>
      <c r="Q189" s="222"/>
      <c r="R189" s="222"/>
      <c r="S189" s="222"/>
      <c r="T189" s="223"/>
      <c r="U189" s="22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 t="s">
        <v>115</v>
      </c>
      <c r="AF189" s="212">
        <v>0</v>
      </c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3"/>
      <c r="B190" s="219"/>
      <c r="C190" s="264" t="s">
        <v>180</v>
      </c>
      <c r="D190" s="224"/>
      <c r="E190" s="229">
        <v>4.4400000000000004</v>
      </c>
      <c r="F190" s="232"/>
      <c r="G190" s="232"/>
      <c r="H190" s="232"/>
      <c r="I190" s="232"/>
      <c r="J190" s="232"/>
      <c r="K190" s="232"/>
      <c r="L190" s="232"/>
      <c r="M190" s="232"/>
      <c r="N190" s="222"/>
      <c r="O190" s="222"/>
      <c r="P190" s="222"/>
      <c r="Q190" s="222"/>
      <c r="R190" s="222"/>
      <c r="S190" s="222"/>
      <c r="T190" s="223"/>
      <c r="U190" s="22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115</v>
      </c>
      <c r="AF190" s="212">
        <v>0</v>
      </c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3"/>
      <c r="B191" s="219"/>
      <c r="C191" s="264" t="s">
        <v>181</v>
      </c>
      <c r="D191" s="224"/>
      <c r="E191" s="229">
        <v>4.4400000000000004</v>
      </c>
      <c r="F191" s="232"/>
      <c r="G191" s="232"/>
      <c r="H191" s="232"/>
      <c r="I191" s="232"/>
      <c r="J191" s="232"/>
      <c r="K191" s="232"/>
      <c r="L191" s="232"/>
      <c r="M191" s="232"/>
      <c r="N191" s="222"/>
      <c r="O191" s="222"/>
      <c r="P191" s="222"/>
      <c r="Q191" s="222"/>
      <c r="R191" s="222"/>
      <c r="S191" s="222"/>
      <c r="T191" s="223"/>
      <c r="U191" s="22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 t="s">
        <v>115</v>
      </c>
      <c r="AF191" s="212">
        <v>0</v>
      </c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3"/>
      <c r="B192" s="219"/>
      <c r="C192" s="264" t="s">
        <v>182</v>
      </c>
      <c r="D192" s="224"/>
      <c r="E192" s="229">
        <v>7.7350000000000003</v>
      </c>
      <c r="F192" s="232"/>
      <c r="G192" s="232"/>
      <c r="H192" s="232"/>
      <c r="I192" s="232"/>
      <c r="J192" s="232"/>
      <c r="K192" s="232"/>
      <c r="L192" s="232"/>
      <c r="M192" s="232"/>
      <c r="N192" s="222"/>
      <c r="O192" s="222"/>
      <c r="P192" s="222"/>
      <c r="Q192" s="222"/>
      <c r="R192" s="222"/>
      <c r="S192" s="222"/>
      <c r="T192" s="223"/>
      <c r="U192" s="22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115</v>
      </c>
      <c r="AF192" s="212">
        <v>0</v>
      </c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3"/>
      <c r="B193" s="219"/>
      <c r="C193" s="264" t="s">
        <v>183</v>
      </c>
      <c r="D193" s="224"/>
      <c r="E193" s="229">
        <v>1.66</v>
      </c>
      <c r="F193" s="232"/>
      <c r="G193" s="232"/>
      <c r="H193" s="232"/>
      <c r="I193" s="232"/>
      <c r="J193" s="232"/>
      <c r="K193" s="232"/>
      <c r="L193" s="232"/>
      <c r="M193" s="232"/>
      <c r="N193" s="222"/>
      <c r="O193" s="222"/>
      <c r="P193" s="222"/>
      <c r="Q193" s="222"/>
      <c r="R193" s="222"/>
      <c r="S193" s="222"/>
      <c r="T193" s="223"/>
      <c r="U193" s="22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115</v>
      </c>
      <c r="AF193" s="212">
        <v>0</v>
      </c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3"/>
      <c r="B194" s="219"/>
      <c r="C194" s="264" t="s">
        <v>184</v>
      </c>
      <c r="D194" s="224"/>
      <c r="E194" s="229">
        <v>12</v>
      </c>
      <c r="F194" s="232"/>
      <c r="G194" s="232"/>
      <c r="H194" s="232"/>
      <c r="I194" s="232"/>
      <c r="J194" s="232"/>
      <c r="K194" s="232"/>
      <c r="L194" s="232"/>
      <c r="M194" s="232"/>
      <c r="N194" s="222"/>
      <c r="O194" s="222"/>
      <c r="P194" s="222"/>
      <c r="Q194" s="222"/>
      <c r="R194" s="222"/>
      <c r="S194" s="222"/>
      <c r="T194" s="223"/>
      <c r="U194" s="22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115</v>
      </c>
      <c r="AF194" s="212">
        <v>0</v>
      </c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x14ac:dyDescent="0.2">
      <c r="A195" s="214" t="s">
        <v>108</v>
      </c>
      <c r="B195" s="220" t="s">
        <v>71</v>
      </c>
      <c r="C195" s="265" t="s">
        <v>72</v>
      </c>
      <c r="D195" s="225"/>
      <c r="E195" s="230"/>
      <c r="F195" s="233"/>
      <c r="G195" s="233">
        <f>SUMIF(AE196:AE199,"&lt;&gt;NOR",G196:G199)</f>
        <v>0</v>
      </c>
      <c r="H195" s="233"/>
      <c r="I195" s="233">
        <f>SUM(I196:I199)</f>
        <v>0</v>
      </c>
      <c r="J195" s="233"/>
      <c r="K195" s="233">
        <f>SUM(K196:K199)</f>
        <v>0</v>
      </c>
      <c r="L195" s="233"/>
      <c r="M195" s="233">
        <f>SUM(M196:M199)</f>
        <v>0</v>
      </c>
      <c r="N195" s="226"/>
      <c r="O195" s="226">
        <f>SUM(O196:O199)</f>
        <v>0</v>
      </c>
      <c r="P195" s="226"/>
      <c r="Q195" s="226">
        <f>SUM(Q196:Q199)</f>
        <v>0</v>
      </c>
      <c r="R195" s="226"/>
      <c r="S195" s="226"/>
      <c r="T195" s="227"/>
      <c r="U195" s="226">
        <f>SUM(U196:U199)</f>
        <v>10.92</v>
      </c>
      <c r="AE195" t="s">
        <v>109</v>
      </c>
    </row>
    <row r="196" spans="1:60" outlineLevel="1" x14ac:dyDescent="0.2">
      <c r="A196" s="213">
        <v>15</v>
      </c>
      <c r="B196" s="219" t="s">
        <v>269</v>
      </c>
      <c r="C196" s="263" t="s">
        <v>270</v>
      </c>
      <c r="D196" s="221" t="s">
        <v>271</v>
      </c>
      <c r="E196" s="228">
        <v>22.286460000000002</v>
      </c>
      <c r="F196" s="231"/>
      <c r="G196" s="232">
        <f>ROUND(E196*F196,2)</f>
        <v>0</v>
      </c>
      <c r="H196" s="231"/>
      <c r="I196" s="232">
        <f>ROUND(E196*H196,2)</f>
        <v>0</v>
      </c>
      <c r="J196" s="231"/>
      <c r="K196" s="232">
        <f>ROUND(E196*J196,2)</f>
        <v>0</v>
      </c>
      <c r="L196" s="232">
        <v>21</v>
      </c>
      <c r="M196" s="232">
        <f>G196*(1+L196/100)</f>
        <v>0</v>
      </c>
      <c r="N196" s="222">
        <v>0</v>
      </c>
      <c r="O196" s="222">
        <f>ROUND(E196*N196,5)</f>
        <v>0</v>
      </c>
      <c r="P196" s="222">
        <v>0</v>
      </c>
      <c r="Q196" s="222">
        <f>ROUND(E196*P196,5)</f>
        <v>0</v>
      </c>
      <c r="R196" s="222"/>
      <c r="S196" s="222"/>
      <c r="T196" s="223">
        <v>0.49</v>
      </c>
      <c r="U196" s="222">
        <f>ROUND(E196*T196,2)</f>
        <v>10.92</v>
      </c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113</v>
      </c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3">
        <v>16</v>
      </c>
      <c r="B197" s="219" t="s">
        <v>272</v>
      </c>
      <c r="C197" s="263" t="s">
        <v>273</v>
      </c>
      <c r="D197" s="221" t="s">
        <v>271</v>
      </c>
      <c r="E197" s="228">
        <v>1782.9168000000002</v>
      </c>
      <c r="F197" s="231"/>
      <c r="G197" s="232">
        <f>ROUND(E197*F197,2)</f>
        <v>0</v>
      </c>
      <c r="H197" s="231"/>
      <c r="I197" s="232">
        <f>ROUND(E197*H197,2)</f>
        <v>0</v>
      </c>
      <c r="J197" s="231"/>
      <c r="K197" s="232">
        <f>ROUND(E197*J197,2)</f>
        <v>0</v>
      </c>
      <c r="L197" s="232">
        <v>21</v>
      </c>
      <c r="M197" s="232">
        <f>G197*(1+L197/100)</f>
        <v>0</v>
      </c>
      <c r="N197" s="222">
        <v>0</v>
      </c>
      <c r="O197" s="222">
        <f>ROUND(E197*N197,5)</f>
        <v>0</v>
      </c>
      <c r="P197" s="222">
        <v>0</v>
      </c>
      <c r="Q197" s="222">
        <f>ROUND(E197*P197,5)</f>
        <v>0</v>
      </c>
      <c r="R197" s="222"/>
      <c r="S197" s="222"/>
      <c r="T197" s="223">
        <v>0</v>
      </c>
      <c r="U197" s="222">
        <f>ROUND(E197*T197,2)</f>
        <v>0</v>
      </c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113</v>
      </c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3"/>
      <c r="B198" s="219"/>
      <c r="C198" s="264" t="s">
        <v>274</v>
      </c>
      <c r="D198" s="224"/>
      <c r="E198" s="229">
        <v>1782.9168</v>
      </c>
      <c r="F198" s="232"/>
      <c r="G198" s="232"/>
      <c r="H198" s="232"/>
      <c r="I198" s="232"/>
      <c r="J198" s="232"/>
      <c r="K198" s="232"/>
      <c r="L198" s="232"/>
      <c r="M198" s="232"/>
      <c r="N198" s="222"/>
      <c r="O198" s="222"/>
      <c r="P198" s="222"/>
      <c r="Q198" s="222"/>
      <c r="R198" s="222"/>
      <c r="S198" s="222"/>
      <c r="T198" s="223"/>
      <c r="U198" s="22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115</v>
      </c>
      <c r="AF198" s="212">
        <v>0</v>
      </c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3">
        <v>17</v>
      </c>
      <c r="B199" s="219" t="s">
        <v>275</v>
      </c>
      <c r="C199" s="263" t="s">
        <v>276</v>
      </c>
      <c r="D199" s="221" t="s">
        <v>271</v>
      </c>
      <c r="E199" s="228">
        <v>22.286460000000002</v>
      </c>
      <c r="F199" s="231"/>
      <c r="G199" s="232">
        <f>ROUND(E199*F199,2)</f>
        <v>0</v>
      </c>
      <c r="H199" s="231"/>
      <c r="I199" s="232">
        <f>ROUND(E199*H199,2)</f>
        <v>0</v>
      </c>
      <c r="J199" s="231"/>
      <c r="K199" s="232">
        <f>ROUND(E199*J199,2)</f>
        <v>0</v>
      </c>
      <c r="L199" s="232">
        <v>21</v>
      </c>
      <c r="M199" s="232">
        <f>G199*(1+L199/100)</f>
        <v>0</v>
      </c>
      <c r="N199" s="222">
        <v>0</v>
      </c>
      <c r="O199" s="222">
        <f>ROUND(E199*N199,5)</f>
        <v>0</v>
      </c>
      <c r="P199" s="222">
        <v>0</v>
      </c>
      <c r="Q199" s="222">
        <f>ROUND(E199*P199,5)</f>
        <v>0</v>
      </c>
      <c r="R199" s="222"/>
      <c r="S199" s="222"/>
      <c r="T199" s="223">
        <v>0</v>
      </c>
      <c r="U199" s="222">
        <f>ROUND(E199*T199,2)</f>
        <v>0</v>
      </c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 t="s">
        <v>113</v>
      </c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x14ac:dyDescent="0.2">
      <c r="A200" s="214" t="s">
        <v>108</v>
      </c>
      <c r="B200" s="220" t="s">
        <v>73</v>
      </c>
      <c r="C200" s="265" t="s">
        <v>74</v>
      </c>
      <c r="D200" s="225"/>
      <c r="E200" s="230"/>
      <c r="F200" s="233"/>
      <c r="G200" s="233">
        <f>SUMIF(AE201:AE203,"&lt;&gt;NOR",G201:G203)</f>
        <v>0</v>
      </c>
      <c r="H200" s="233"/>
      <c r="I200" s="233">
        <f>SUM(I201:I203)</f>
        <v>0</v>
      </c>
      <c r="J200" s="233"/>
      <c r="K200" s="233">
        <f>SUM(K201:K203)</f>
        <v>0</v>
      </c>
      <c r="L200" s="233"/>
      <c r="M200" s="233">
        <f>SUM(M201:M203)</f>
        <v>0</v>
      </c>
      <c r="N200" s="226"/>
      <c r="O200" s="226">
        <f>SUM(O201:O203)</f>
        <v>0</v>
      </c>
      <c r="P200" s="226"/>
      <c r="Q200" s="226">
        <f>SUM(Q201:Q203)</f>
        <v>0</v>
      </c>
      <c r="R200" s="226"/>
      <c r="S200" s="226"/>
      <c r="T200" s="227"/>
      <c r="U200" s="226">
        <f>SUM(U201:U203)</f>
        <v>4.78</v>
      </c>
      <c r="AE200" t="s">
        <v>109</v>
      </c>
    </row>
    <row r="201" spans="1:60" outlineLevel="1" x14ac:dyDescent="0.2">
      <c r="A201" s="213">
        <v>18</v>
      </c>
      <c r="B201" s="219" t="s">
        <v>277</v>
      </c>
      <c r="C201" s="263" t="s">
        <v>278</v>
      </c>
      <c r="D201" s="221" t="s">
        <v>271</v>
      </c>
      <c r="E201" s="228">
        <v>15.562800000000001</v>
      </c>
      <c r="F201" s="231"/>
      <c r="G201" s="232">
        <f>ROUND(E201*F201,2)</f>
        <v>0</v>
      </c>
      <c r="H201" s="231"/>
      <c r="I201" s="232">
        <f>ROUND(E201*H201,2)</f>
        <v>0</v>
      </c>
      <c r="J201" s="231"/>
      <c r="K201" s="232">
        <f>ROUND(E201*J201,2)</f>
        <v>0</v>
      </c>
      <c r="L201" s="232">
        <v>21</v>
      </c>
      <c r="M201" s="232">
        <f>G201*(1+L201/100)</f>
        <v>0</v>
      </c>
      <c r="N201" s="222">
        <v>0</v>
      </c>
      <c r="O201" s="222">
        <f>ROUND(E201*N201,5)</f>
        <v>0</v>
      </c>
      <c r="P201" s="222">
        <v>0</v>
      </c>
      <c r="Q201" s="222">
        <f>ROUND(E201*P201,5)</f>
        <v>0</v>
      </c>
      <c r="R201" s="222"/>
      <c r="S201" s="222"/>
      <c r="T201" s="223">
        <v>0.307</v>
      </c>
      <c r="U201" s="222">
        <f>ROUND(E201*T201,2)</f>
        <v>4.78</v>
      </c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113</v>
      </c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3"/>
      <c r="B202" s="219"/>
      <c r="C202" s="264" t="s">
        <v>279</v>
      </c>
      <c r="D202" s="224"/>
      <c r="E202" s="229">
        <v>14.93962</v>
      </c>
      <c r="F202" s="232"/>
      <c r="G202" s="232"/>
      <c r="H202" s="232"/>
      <c r="I202" s="232"/>
      <c r="J202" s="232"/>
      <c r="K202" s="232"/>
      <c r="L202" s="232"/>
      <c r="M202" s="232"/>
      <c r="N202" s="222"/>
      <c r="O202" s="222"/>
      <c r="P202" s="222"/>
      <c r="Q202" s="222"/>
      <c r="R202" s="222"/>
      <c r="S202" s="222"/>
      <c r="T202" s="223"/>
      <c r="U202" s="22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 t="s">
        <v>115</v>
      </c>
      <c r="AF202" s="212">
        <v>0</v>
      </c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3"/>
      <c r="B203" s="219"/>
      <c r="C203" s="264" t="s">
        <v>280</v>
      </c>
      <c r="D203" s="224"/>
      <c r="E203" s="229">
        <v>0.62317999999999996</v>
      </c>
      <c r="F203" s="232"/>
      <c r="G203" s="232"/>
      <c r="H203" s="232"/>
      <c r="I203" s="232"/>
      <c r="J203" s="232"/>
      <c r="K203" s="232"/>
      <c r="L203" s="232"/>
      <c r="M203" s="232"/>
      <c r="N203" s="222"/>
      <c r="O203" s="222"/>
      <c r="P203" s="222"/>
      <c r="Q203" s="222"/>
      <c r="R203" s="222"/>
      <c r="S203" s="222"/>
      <c r="T203" s="223"/>
      <c r="U203" s="22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 t="s">
        <v>115</v>
      </c>
      <c r="AF203" s="212">
        <v>0</v>
      </c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x14ac:dyDescent="0.2">
      <c r="A204" s="214" t="s">
        <v>108</v>
      </c>
      <c r="B204" s="220" t="s">
        <v>75</v>
      </c>
      <c r="C204" s="265" t="s">
        <v>76</v>
      </c>
      <c r="D204" s="225"/>
      <c r="E204" s="230"/>
      <c r="F204" s="233"/>
      <c r="G204" s="233">
        <f>SUMIF(AE205:AE254,"&lt;&gt;NOR",G205:G254)</f>
        <v>0</v>
      </c>
      <c r="H204" s="233"/>
      <c r="I204" s="233">
        <f>SUM(I205:I254)</f>
        <v>0</v>
      </c>
      <c r="J204" s="233"/>
      <c r="K204" s="233">
        <f>SUM(K205:K254)</f>
        <v>0</v>
      </c>
      <c r="L204" s="233"/>
      <c r="M204" s="233">
        <f>SUM(M205:M254)</f>
        <v>0</v>
      </c>
      <c r="N204" s="226"/>
      <c r="O204" s="226">
        <f>SUM(O205:O254)</f>
        <v>0.28777999999999998</v>
      </c>
      <c r="P204" s="226"/>
      <c r="Q204" s="226">
        <f>SUM(Q205:Q254)</f>
        <v>0</v>
      </c>
      <c r="R204" s="226"/>
      <c r="S204" s="226"/>
      <c r="T204" s="227"/>
      <c r="U204" s="226">
        <f>SUM(U205:U254)</f>
        <v>101.9</v>
      </c>
      <c r="AE204" t="s">
        <v>109</v>
      </c>
    </row>
    <row r="205" spans="1:60" ht="22.5" outlineLevel="1" x14ac:dyDescent="0.2">
      <c r="A205" s="213">
        <v>19</v>
      </c>
      <c r="B205" s="219" t="s">
        <v>281</v>
      </c>
      <c r="C205" s="263" t="s">
        <v>282</v>
      </c>
      <c r="D205" s="221" t="s">
        <v>142</v>
      </c>
      <c r="E205" s="228">
        <v>130.81</v>
      </c>
      <c r="F205" s="231"/>
      <c r="G205" s="232">
        <f>ROUND(E205*F205,2)</f>
        <v>0</v>
      </c>
      <c r="H205" s="231"/>
      <c r="I205" s="232">
        <f>ROUND(E205*H205,2)</f>
        <v>0</v>
      </c>
      <c r="J205" s="231"/>
      <c r="K205" s="232">
        <f>ROUND(E205*J205,2)</f>
        <v>0</v>
      </c>
      <c r="L205" s="232">
        <v>21</v>
      </c>
      <c r="M205" s="232">
        <f>G205*(1+L205/100)</f>
        <v>0</v>
      </c>
      <c r="N205" s="222">
        <v>2.2000000000000001E-3</v>
      </c>
      <c r="O205" s="222">
        <f>ROUND(E205*N205,5)</f>
        <v>0.28777999999999998</v>
      </c>
      <c r="P205" s="222">
        <v>0</v>
      </c>
      <c r="Q205" s="222">
        <f>ROUND(E205*P205,5)</f>
        <v>0</v>
      </c>
      <c r="R205" s="222"/>
      <c r="S205" s="222"/>
      <c r="T205" s="223">
        <v>0.77900000000000003</v>
      </c>
      <c r="U205" s="222">
        <f>ROUND(E205*T205,2)</f>
        <v>101.9</v>
      </c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 t="s">
        <v>113</v>
      </c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3"/>
      <c r="B206" s="219"/>
      <c r="C206" s="264" t="s">
        <v>283</v>
      </c>
      <c r="D206" s="224"/>
      <c r="E206" s="229">
        <v>5.82</v>
      </c>
      <c r="F206" s="232"/>
      <c r="G206" s="232"/>
      <c r="H206" s="232"/>
      <c r="I206" s="232"/>
      <c r="J206" s="232"/>
      <c r="K206" s="232"/>
      <c r="L206" s="232"/>
      <c r="M206" s="232"/>
      <c r="N206" s="222"/>
      <c r="O206" s="222"/>
      <c r="P206" s="222"/>
      <c r="Q206" s="222"/>
      <c r="R206" s="222"/>
      <c r="S206" s="222"/>
      <c r="T206" s="223"/>
      <c r="U206" s="22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 t="s">
        <v>115</v>
      </c>
      <c r="AF206" s="212">
        <v>0</v>
      </c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3"/>
      <c r="B207" s="219"/>
      <c r="C207" s="264" t="s">
        <v>284</v>
      </c>
      <c r="D207" s="224"/>
      <c r="E207" s="229">
        <v>6.58</v>
      </c>
      <c r="F207" s="232"/>
      <c r="G207" s="232"/>
      <c r="H207" s="232"/>
      <c r="I207" s="232"/>
      <c r="J207" s="232"/>
      <c r="K207" s="232"/>
      <c r="L207" s="232"/>
      <c r="M207" s="232"/>
      <c r="N207" s="222"/>
      <c r="O207" s="222"/>
      <c r="P207" s="222"/>
      <c r="Q207" s="222"/>
      <c r="R207" s="222"/>
      <c r="S207" s="222"/>
      <c r="T207" s="223"/>
      <c r="U207" s="22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 t="s">
        <v>115</v>
      </c>
      <c r="AF207" s="212">
        <v>0</v>
      </c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3"/>
      <c r="B208" s="219"/>
      <c r="C208" s="264" t="s">
        <v>285</v>
      </c>
      <c r="D208" s="224"/>
      <c r="E208" s="229">
        <v>1.88</v>
      </c>
      <c r="F208" s="232"/>
      <c r="G208" s="232"/>
      <c r="H208" s="232"/>
      <c r="I208" s="232"/>
      <c r="J208" s="232"/>
      <c r="K208" s="232"/>
      <c r="L208" s="232"/>
      <c r="M208" s="232"/>
      <c r="N208" s="222"/>
      <c r="O208" s="222"/>
      <c r="P208" s="222"/>
      <c r="Q208" s="222"/>
      <c r="R208" s="222"/>
      <c r="S208" s="222"/>
      <c r="T208" s="223"/>
      <c r="U208" s="22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 t="s">
        <v>115</v>
      </c>
      <c r="AF208" s="212">
        <v>0</v>
      </c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3"/>
      <c r="B209" s="219"/>
      <c r="C209" s="264" t="s">
        <v>286</v>
      </c>
      <c r="D209" s="224"/>
      <c r="E209" s="229">
        <v>0.94</v>
      </c>
      <c r="F209" s="232"/>
      <c r="G209" s="232"/>
      <c r="H209" s="232"/>
      <c r="I209" s="232"/>
      <c r="J209" s="232"/>
      <c r="K209" s="232"/>
      <c r="L209" s="232"/>
      <c r="M209" s="232"/>
      <c r="N209" s="222"/>
      <c r="O209" s="222"/>
      <c r="P209" s="222"/>
      <c r="Q209" s="222"/>
      <c r="R209" s="222"/>
      <c r="S209" s="222"/>
      <c r="T209" s="223"/>
      <c r="U209" s="22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 t="s">
        <v>115</v>
      </c>
      <c r="AF209" s="212">
        <v>0</v>
      </c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3"/>
      <c r="B210" s="219"/>
      <c r="C210" s="264" t="s">
        <v>287</v>
      </c>
      <c r="D210" s="224"/>
      <c r="E210" s="229">
        <v>1.98</v>
      </c>
      <c r="F210" s="232"/>
      <c r="G210" s="232"/>
      <c r="H210" s="232"/>
      <c r="I210" s="232"/>
      <c r="J210" s="232"/>
      <c r="K210" s="232"/>
      <c r="L210" s="232"/>
      <c r="M210" s="232"/>
      <c r="N210" s="222"/>
      <c r="O210" s="222"/>
      <c r="P210" s="222"/>
      <c r="Q210" s="222"/>
      <c r="R210" s="222"/>
      <c r="S210" s="222"/>
      <c r="T210" s="223"/>
      <c r="U210" s="22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 t="s">
        <v>115</v>
      </c>
      <c r="AF210" s="212">
        <v>0</v>
      </c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3"/>
      <c r="B211" s="219"/>
      <c r="C211" s="264" t="s">
        <v>288</v>
      </c>
      <c r="D211" s="224"/>
      <c r="E211" s="229">
        <v>1</v>
      </c>
      <c r="F211" s="232"/>
      <c r="G211" s="232"/>
      <c r="H211" s="232"/>
      <c r="I211" s="232"/>
      <c r="J211" s="232"/>
      <c r="K211" s="232"/>
      <c r="L211" s="232"/>
      <c r="M211" s="232"/>
      <c r="N211" s="222"/>
      <c r="O211" s="222"/>
      <c r="P211" s="222"/>
      <c r="Q211" s="222"/>
      <c r="R211" s="222"/>
      <c r="S211" s="222"/>
      <c r="T211" s="223"/>
      <c r="U211" s="22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 t="s">
        <v>115</v>
      </c>
      <c r="AF211" s="212">
        <v>0</v>
      </c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3"/>
      <c r="B212" s="219"/>
      <c r="C212" s="264" t="s">
        <v>289</v>
      </c>
      <c r="D212" s="224"/>
      <c r="E212" s="229">
        <v>1.02</v>
      </c>
      <c r="F212" s="232"/>
      <c r="G212" s="232"/>
      <c r="H212" s="232"/>
      <c r="I212" s="232"/>
      <c r="J212" s="232"/>
      <c r="K212" s="232"/>
      <c r="L212" s="232"/>
      <c r="M212" s="232"/>
      <c r="N212" s="222"/>
      <c r="O212" s="222"/>
      <c r="P212" s="222"/>
      <c r="Q212" s="222"/>
      <c r="R212" s="222"/>
      <c r="S212" s="222"/>
      <c r="T212" s="223"/>
      <c r="U212" s="22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 t="s">
        <v>115</v>
      </c>
      <c r="AF212" s="212">
        <v>0</v>
      </c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3"/>
      <c r="B213" s="219"/>
      <c r="C213" s="264" t="s">
        <v>290</v>
      </c>
      <c r="D213" s="224"/>
      <c r="E213" s="229">
        <v>0.97</v>
      </c>
      <c r="F213" s="232"/>
      <c r="G213" s="232"/>
      <c r="H213" s="232"/>
      <c r="I213" s="232"/>
      <c r="J213" s="232"/>
      <c r="K213" s="232"/>
      <c r="L213" s="232"/>
      <c r="M213" s="232"/>
      <c r="N213" s="222"/>
      <c r="O213" s="222"/>
      <c r="P213" s="222"/>
      <c r="Q213" s="222"/>
      <c r="R213" s="222"/>
      <c r="S213" s="222"/>
      <c r="T213" s="223"/>
      <c r="U213" s="22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 t="s">
        <v>115</v>
      </c>
      <c r="AF213" s="212">
        <v>0</v>
      </c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3"/>
      <c r="B214" s="219"/>
      <c r="C214" s="264" t="s">
        <v>291</v>
      </c>
      <c r="D214" s="224"/>
      <c r="E214" s="229">
        <v>2</v>
      </c>
      <c r="F214" s="232"/>
      <c r="G214" s="232"/>
      <c r="H214" s="232"/>
      <c r="I214" s="232"/>
      <c r="J214" s="232"/>
      <c r="K214" s="232"/>
      <c r="L214" s="232"/>
      <c r="M214" s="232"/>
      <c r="N214" s="222"/>
      <c r="O214" s="222"/>
      <c r="P214" s="222"/>
      <c r="Q214" s="222"/>
      <c r="R214" s="222"/>
      <c r="S214" s="222"/>
      <c r="T214" s="223"/>
      <c r="U214" s="22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 t="s">
        <v>115</v>
      </c>
      <c r="AF214" s="212">
        <v>0</v>
      </c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3"/>
      <c r="B215" s="219"/>
      <c r="C215" s="264" t="s">
        <v>292</v>
      </c>
      <c r="D215" s="224"/>
      <c r="E215" s="229">
        <v>0.98</v>
      </c>
      <c r="F215" s="232"/>
      <c r="G215" s="232"/>
      <c r="H215" s="232"/>
      <c r="I215" s="232"/>
      <c r="J215" s="232"/>
      <c r="K215" s="232"/>
      <c r="L215" s="232"/>
      <c r="M215" s="232"/>
      <c r="N215" s="222"/>
      <c r="O215" s="222"/>
      <c r="P215" s="222"/>
      <c r="Q215" s="222"/>
      <c r="R215" s="222"/>
      <c r="S215" s="222"/>
      <c r="T215" s="223"/>
      <c r="U215" s="22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 t="s">
        <v>115</v>
      </c>
      <c r="AF215" s="212">
        <v>0</v>
      </c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3"/>
      <c r="B216" s="219"/>
      <c r="C216" s="264" t="s">
        <v>293</v>
      </c>
      <c r="D216" s="224"/>
      <c r="E216" s="229">
        <v>3.06</v>
      </c>
      <c r="F216" s="232"/>
      <c r="G216" s="232"/>
      <c r="H216" s="232"/>
      <c r="I216" s="232"/>
      <c r="J216" s="232"/>
      <c r="K216" s="232"/>
      <c r="L216" s="232"/>
      <c r="M216" s="232"/>
      <c r="N216" s="222"/>
      <c r="O216" s="222"/>
      <c r="P216" s="222"/>
      <c r="Q216" s="222"/>
      <c r="R216" s="222"/>
      <c r="S216" s="222"/>
      <c r="T216" s="223"/>
      <c r="U216" s="22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 t="s">
        <v>115</v>
      </c>
      <c r="AF216" s="212">
        <v>0</v>
      </c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3"/>
      <c r="B217" s="219"/>
      <c r="C217" s="264" t="s">
        <v>294</v>
      </c>
      <c r="D217" s="224"/>
      <c r="E217" s="229">
        <v>3.66</v>
      </c>
      <c r="F217" s="232"/>
      <c r="G217" s="232"/>
      <c r="H217" s="232"/>
      <c r="I217" s="232"/>
      <c r="J217" s="232"/>
      <c r="K217" s="232"/>
      <c r="L217" s="232"/>
      <c r="M217" s="232"/>
      <c r="N217" s="222"/>
      <c r="O217" s="222"/>
      <c r="P217" s="222"/>
      <c r="Q217" s="222"/>
      <c r="R217" s="222"/>
      <c r="S217" s="222"/>
      <c r="T217" s="223"/>
      <c r="U217" s="22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 t="s">
        <v>115</v>
      </c>
      <c r="AF217" s="212">
        <v>0</v>
      </c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3"/>
      <c r="B218" s="219"/>
      <c r="C218" s="264" t="s">
        <v>295</v>
      </c>
      <c r="D218" s="224"/>
      <c r="E218" s="229">
        <v>2.9249999999999998</v>
      </c>
      <c r="F218" s="232"/>
      <c r="G218" s="232"/>
      <c r="H218" s="232"/>
      <c r="I218" s="232"/>
      <c r="J218" s="232"/>
      <c r="K218" s="232"/>
      <c r="L218" s="232"/>
      <c r="M218" s="232"/>
      <c r="N218" s="222"/>
      <c r="O218" s="222"/>
      <c r="P218" s="222"/>
      <c r="Q218" s="222"/>
      <c r="R218" s="222"/>
      <c r="S218" s="222"/>
      <c r="T218" s="223"/>
      <c r="U218" s="22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 t="s">
        <v>115</v>
      </c>
      <c r="AF218" s="212">
        <v>0</v>
      </c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3"/>
      <c r="B219" s="219"/>
      <c r="C219" s="264" t="s">
        <v>296</v>
      </c>
      <c r="D219" s="224"/>
      <c r="E219" s="229">
        <v>1.86</v>
      </c>
      <c r="F219" s="232"/>
      <c r="G219" s="232"/>
      <c r="H219" s="232"/>
      <c r="I219" s="232"/>
      <c r="J219" s="232"/>
      <c r="K219" s="232"/>
      <c r="L219" s="232"/>
      <c r="M219" s="232"/>
      <c r="N219" s="222"/>
      <c r="O219" s="222"/>
      <c r="P219" s="222"/>
      <c r="Q219" s="222"/>
      <c r="R219" s="222"/>
      <c r="S219" s="222"/>
      <c r="T219" s="223"/>
      <c r="U219" s="22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 t="s">
        <v>115</v>
      </c>
      <c r="AF219" s="212">
        <v>0</v>
      </c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3"/>
      <c r="B220" s="219"/>
      <c r="C220" s="264" t="s">
        <v>297</v>
      </c>
      <c r="D220" s="224"/>
      <c r="E220" s="229">
        <v>4.625</v>
      </c>
      <c r="F220" s="232"/>
      <c r="G220" s="232"/>
      <c r="H220" s="232"/>
      <c r="I220" s="232"/>
      <c r="J220" s="232"/>
      <c r="K220" s="232"/>
      <c r="L220" s="232"/>
      <c r="M220" s="232"/>
      <c r="N220" s="222"/>
      <c r="O220" s="222"/>
      <c r="P220" s="222"/>
      <c r="Q220" s="222"/>
      <c r="R220" s="222"/>
      <c r="S220" s="222"/>
      <c r="T220" s="223"/>
      <c r="U220" s="22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 t="s">
        <v>115</v>
      </c>
      <c r="AF220" s="212">
        <v>0</v>
      </c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3"/>
      <c r="B221" s="219"/>
      <c r="C221" s="264" t="s">
        <v>298</v>
      </c>
      <c r="D221" s="224"/>
      <c r="E221" s="229">
        <v>1.2</v>
      </c>
      <c r="F221" s="232"/>
      <c r="G221" s="232"/>
      <c r="H221" s="232"/>
      <c r="I221" s="232"/>
      <c r="J221" s="232"/>
      <c r="K221" s="232"/>
      <c r="L221" s="232"/>
      <c r="M221" s="232"/>
      <c r="N221" s="222"/>
      <c r="O221" s="222"/>
      <c r="P221" s="222"/>
      <c r="Q221" s="222"/>
      <c r="R221" s="222"/>
      <c r="S221" s="222"/>
      <c r="T221" s="223"/>
      <c r="U221" s="22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 t="s">
        <v>115</v>
      </c>
      <c r="AF221" s="212">
        <v>0</v>
      </c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3"/>
      <c r="B222" s="219"/>
      <c r="C222" s="264" t="s">
        <v>299</v>
      </c>
      <c r="D222" s="224"/>
      <c r="E222" s="229">
        <v>0.94</v>
      </c>
      <c r="F222" s="232"/>
      <c r="G222" s="232"/>
      <c r="H222" s="232"/>
      <c r="I222" s="232"/>
      <c r="J222" s="232"/>
      <c r="K222" s="232"/>
      <c r="L222" s="232"/>
      <c r="M222" s="232"/>
      <c r="N222" s="222"/>
      <c r="O222" s="222"/>
      <c r="P222" s="222"/>
      <c r="Q222" s="222"/>
      <c r="R222" s="222"/>
      <c r="S222" s="222"/>
      <c r="T222" s="223"/>
      <c r="U222" s="22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 t="s">
        <v>115</v>
      </c>
      <c r="AF222" s="212">
        <v>0</v>
      </c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3"/>
      <c r="B223" s="219"/>
      <c r="C223" s="264" t="s">
        <v>300</v>
      </c>
      <c r="D223" s="224"/>
      <c r="E223" s="229">
        <v>0.92</v>
      </c>
      <c r="F223" s="232"/>
      <c r="G223" s="232"/>
      <c r="H223" s="232"/>
      <c r="I223" s="232"/>
      <c r="J223" s="232"/>
      <c r="K223" s="232"/>
      <c r="L223" s="232"/>
      <c r="M223" s="232"/>
      <c r="N223" s="222"/>
      <c r="O223" s="222"/>
      <c r="P223" s="222"/>
      <c r="Q223" s="222"/>
      <c r="R223" s="222"/>
      <c r="S223" s="222"/>
      <c r="T223" s="223"/>
      <c r="U223" s="22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 t="s">
        <v>115</v>
      </c>
      <c r="AF223" s="212">
        <v>0</v>
      </c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3"/>
      <c r="B224" s="219"/>
      <c r="C224" s="264" t="s">
        <v>301</v>
      </c>
      <c r="D224" s="224"/>
      <c r="E224" s="229">
        <v>0.95499999999999996</v>
      </c>
      <c r="F224" s="232"/>
      <c r="G224" s="232"/>
      <c r="H224" s="232"/>
      <c r="I224" s="232"/>
      <c r="J224" s="232"/>
      <c r="K224" s="232"/>
      <c r="L224" s="232"/>
      <c r="M224" s="232"/>
      <c r="N224" s="222"/>
      <c r="O224" s="222"/>
      <c r="P224" s="222"/>
      <c r="Q224" s="222"/>
      <c r="R224" s="222"/>
      <c r="S224" s="222"/>
      <c r="T224" s="223"/>
      <c r="U224" s="22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 t="s">
        <v>115</v>
      </c>
      <c r="AF224" s="212">
        <v>0</v>
      </c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3"/>
      <c r="B225" s="219"/>
      <c r="C225" s="264" t="s">
        <v>302</v>
      </c>
      <c r="D225" s="224"/>
      <c r="E225" s="229">
        <v>2.82</v>
      </c>
      <c r="F225" s="232"/>
      <c r="G225" s="232"/>
      <c r="H225" s="232"/>
      <c r="I225" s="232"/>
      <c r="J225" s="232"/>
      <c r="K225" s="232"/>
      <c r="L225" s="232"/>
      <c r="M225" s="232"/>
      <c r="N225" s="222"/>
      <c r="O225" s="222"/>
      <c r="P225" s="222"/>
      <c r="Q225" s="222"/>
      <c r="R225" s="222"/>
      <c r="S225" s="222"/>
      <c r="T225" s="223"/>
      <c r="U225" s="22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 t="s">
        <v>115</v>
      </c>
      <c r="AF225" s="212">
        <v>0</v>
      </c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3"/>
      <c r="B226" s="219"/>
      <c r="C226" s="264" t="s">
        <v>303</v>
      </c>
      <c r="D226" s="224"/>
      <c r="E226" s="229">
        <v>5.52</v>
      </c>
      <c r="F226" s="232"/>
      <c r="G226" s="232"/>
      <c r="H226" s="232"/>
      <c r="I226" s="232"/>
      <c r="J226" s="232"/>
      <c r="K226" s="232"/>
      <c r="L226" s="232"/>
      <c r="M226" s="232"/>
      <c r="N226" s="222"/>
      <c r="O226" s="222"/>
      <c r="P226" s="222"/>
      <c r="Q226" s="222"/>
      <c r="R226" s="222"/>
      <c r="S226" s="222"/>
      <c r="T226" s="223"/>
      <c r="U226" s="22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 t="s">
        <v>115</v>
      </c>
      <c r="AF226" s="212">
        <v>0</v>
      </c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3"/>
      <c r="B227" s="219"/>
      <c r="C227" s="264" t="s">
        <v>304</v>
      </c>
      <c r="D227" s="224"/>
      <c r="E227" s="229">
        <v>2.96</v>
      </c>
      <c r="F227" s="232"/>
      <c r="G227" s="232"/>
      <c r="H227" s="232"/>
      <c r="I227" s="232"/>
      <c r="J227" s="232"/>
      <c r="K227" s="232"/>
      <c r="L227" s="232"/>
      <c r="M227" s="232"/>
      <c r="N227" s="222"/>
      <c r="O227" s="222"/>
      <c r="P227" s="222"/>
      <c r="Q227" s="222"/>
      <c r="R227" s="222"/>
      <c r="S227" s="222"/>
      <c r="T227" s="223"/>
      <c r="U227" s="22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 t="s">
        <v>115</v>
      </c>
      <c r="AF227" s="212">
        <v>0</v>
      </c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3"/>
      <c r="B228" s="219"/>
      <c r="C228" s="264" t="s">
        <v>305</v>
      </c>
      <c r="D228" s="224"/>
      <c r="E228" s="229">
        <v>0.94</v>
      </c>
      <c r="F228" s="232"/>
      <c r="G228" s="232"/>
      <c r="H228" s="232"/>
      <c r="I228" s="232"/>
      <c r="J228" s="232"/>
      <c r="K228" s="232"/>
      <c r="L228" s="232"/>
      <c r="M228" s="232"/>
      <c r="N228" s="222"/>
      <c r="O228" s="222"/>
      <c r="P228" s="222"/>
      <c r="Q228" s="222"/>
      <c r="R228" s="222"/>
      <c r="S228" s="222"/>
      <c r="T228" s="223"/>
      <c r="U228" s="22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 t="s">
        <v>115</v>
      </c>
      <c r="AF228" s="212">
        <v>0</v>
      </c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3"/>
      <c r="B229" s="219"/>
      <c r="C229" s="264" t="s">
        <v>306</v>
      </c>
      <c r="D229" s="224"/>
      <c r="E229" s="229">
        <v>1.83</v>
      </c>
      <c r="F229" s="232"/>
      <c r="G229" s="232"/>
      <c r="H229" s="232"/>
      <c r="I229" s="232"/>
      <c r="J229" s="232"/>
      <c r="K229" s="232"/>
      <c r="L229" s="232"/>
      <c r="M229" s="232"/>
      <c r="N229" s="222"/>
      <c r="O229" s="222"/>
      <c r="P229" s="222"/>
      <c r="Q229" s="222"/>
      <c r="R229" s="222"/>
      <c r="S229" s="222"/>
      <c r="T229" s="223"/>
      <c r="U229" s="22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 t="s">
        <v>115</v>
      </c>
      <c r="AF229" s="212">
        <v>0</v>
      </c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3"/>
      <c r="B230" s="219"/>
      <c r="C230" s="264" t="s">
        <v>307</v>
      </c>
      <c r="D230" s="224"/>
      <c r="E230" s="229">
        <v>8.3249999999999993</v>
      </c>
      <c r="F230" s="232"/>
      <c r="G230" s="232"/>
      <c r="H230" s="232"/>
      <c r="I230" s="232"/>
      <c r="J230" s="232"/>
      <c r="K230" s="232"/>
      <c r="L230" s="232"/>
      <c r="M230" s="232"/>
      <c r="N230" s="222"/>
      <c r="O230" s="222"/>
      <c r="P230" s="222"/>
      <c r="Q230" s="222"/>
      <c r="R230" s="222"/>
      <c r="S230" s="222"/>
      <c r="T230" s="223"/>
      <c r="U230" s="22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 t="s">
        <v>115</v>
      </c>
      <c r="AF230" s="212">
        <v>0</v>
      </c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3"/>
      <c r="B231" s="219"/>
      <c r="C231" s="264" t="s">
        <v>308</v>
      </c>
      <c r="D231" s="224"/>
      <c r="E231" s="229">
        <v>1.86</v>
      </c>
      <c r="F231" s="232"/>
      <c r="G231" s="232"/>
      <c r="H231" s="232"/>
      <c r="I231" s="232"/>
      <c r="J231" s="232"/>
      <c r="K231" s="232"/>
      <c r="L231" s="232"/>
      <c r="M231" s="232"/>
      <c r="N231" s="222"/>
      <c r="O231" s="222"/>
      <c r="P231" s="222"/>
      <c r="Q231" s="222"/>
      <c r="R231" s="222"/>
      <c r="S231" s="222"/>
      <c r="T231" s="223"/>
      <c r="U231" s="22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 t="s">
        <v>115</v>
      </c>
      <c r="AF231" s="212">
        <v>0</v>
      </c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3"/>
      <c r="B232" s="219"/>
      <c r="C232" s="264" t="s">
        <v>309</v>
      </c>
      <c r="D232" s="224"/>
      <c r="E232" s="229">
        <v>1.2</v>
      </c>
      <c r="F232" s="232"/>
      <c r="G232" s="232"/>
      <c r="H232" s="232"/>
      <c r="I232" s="232"/>
      <c r="J232" s="232"/>
      <c r="K232" s="232"/>
      <c r="L232" s="232"/>
      <c r="M232" s="232"/>
      <c r="N232" s="222"/>
      <c r="O232" s="222"/>
      <c r="P232" s="222"/>
      <c r="Q232" s="222"/>
      <c r="R232" s="222"/>
      <c r="S232" s="222"/>
      <c r="T232" s="223"/>
      <c r="U232" s="22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 t="s">
        <v>115</v>
      </c>
      <c r="AF232" s="212">
        <v>0</v>
      </c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3"/>
      <c r="B233" s="219"/>
      <c r="C233" s="264" t="s">
        <v>310</v>
      </c>
      <c r="D233" s="224"/>
      <c r="E233" s="229">
        <v>1.17</v>
      </c>
      <c r="F233" s="232"/>
      <c r="G233" s="232"/>
      <c r="H233" s="232"/>
      <c r="I233" s="232"/>
      <c r="J233" s="232"/>
      <c r="K233" s="232"/>
      <c r="L233" s="232"/>
      <c r="M233" s="232"/>
      <c r="N233" s="222"/>
      <c r="O233" s="222"/>
      <c r="P233" s="222"/>
      <c r="Q233" s="222"/>
      <c r="R233" s="222"/>
      <c r="S233" s="222"/>
      <c r="T233" s="223"/>
      <c r="U233" s="22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 t="s">
        <v>115</v>
      </c>
      <c r="AF233" s="212">
        <v>0</v>
      </c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3"/>
      <c r="B234" s="219"/>
      <c r="C234" s="264" t="s">
        <v>311</v>
      </c>
      <c r="D234" s="224"/>
      <c r="E234" s="229">
        <v>0.82</v>
      </c>
      <c r="F234" s="232"/>
      <c r="G234" s="232"/>
      <c r="H234" s="232"/>
      <c r="I234" s="232"/>
      <c r="J234" s="232"/>
      <c r="K234" s="232"/>
      <c r="L234" s="232"/>
      <c r="M234" s="232"/>
      <c r="N234" s="222"/>
      <c r="O234" s="222"/>
      <c r="P234" s="222"/>
      <c r="Q234" s="222"/>
      <c r="R234" s="222"/>
      <c r="S234" s="222"/>
      <c r="T234" s="223"/>
      <c r="U234" s="22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 t="s">
        <v>115</v>
      </c>
      <c r="AF234" s="212">
        <v>0</v>
      </c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3"/>
      <c r="B235" s="219"/>
      <c r="C235" s="264" t="s">
        <v>312</v>
      </c>
      <c r="D235" s="224"/>
      <c r="E235" s="229">
        <v>1.905</v>
      </c>
      <c r="F235" s="232"/>
      <c r="G235" s="232"/>
      <c r="H235" s="232"/>
      <c r="I235" s="232"/>
      <c r="J235" s="232"/>
      <c r="K235" s="232"/>
      <c r="L235" s="232"/>
      <c r="M235" s="232"/>
      <c r="N235" s="222"/>
      <c r="O235" s="222"/>
      <c r="P235" s="222"/>
      <c r="Q235" s="222"/>
      <c r="R235" s="222"/>
      <c r="S235" s="222"/>
      <c r="T235" s="223"/>
      <c r="U235" s="22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 t="s">
        <v>115</v>
      </c>
      <c r="AF235" s="212">
        <v>0</v>
      </c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3"/>
      <c r="B236" s="219"/>
      <c r="C236" s="264" t="s">
        <v>313</v>
      </c>
      <c r="D236" s="224"/>
      <c r="E236" s="229">
        <v>9.6</v>
      </c>
      <c r="F236" s="232"/>
      <c r="G236" s="232"/>
      <c r="H236" s="232"/>
      <c r="I236" s="232"/>
      <c r="J236" s="232"/>
      <c r="K236" s="232"/>
      <c r="L236" s="232"/>
      <c r="M236" s="232"/>
      <c r="N236" s="222"/>
      <c r="O236" s="222"/>
      <c r="P236" s="222"/>
      <c r="Q236" s="222"/>
      <c r="R236" s="222"/>
      <c r="S236" s="222"/>
      <c r="T236" s="223"/>
      <c r="U236" s="22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 t="s">
        <v>115</v>
      </c>
      <c r="AF236" s="212">
        <v>0</v>
      </c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3"/>
      <c r="B237" s="219"/>
      <c r="C237" s="264" t="s">
        <v>314</v>
      </c>
      <c r="D237" s="224"/>
      <c r="E237" s="229">
        <v>0.94499999999999995</v>
      </c>
      <c r="F237" s="232"/>
      <c r="G237" s="232"/>
      <c r="H237" s="232"/>
      <c r="I237" s="232"/>
      <c r="J237" s="232"/>
      <c r="K237" s="232"/>
      <c r="L237" s="232"/>
      <c r="M237" s="232"/>
      <c r="N237" s="222"/>
      <c r="O237" s="222"/>
      <c r="P237" s="222"/>
      <c r="Q237" s="222"/>
      <c r="R237" s="222"/>
      <c r="S237" s="222"/>
      <c r="T237" s="223"/>
      <c r="U237" s="22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 t="s">
        <v>115</v>
      </c>
      <c r="AF237" s="212">
        <v>0</v>
      </c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3"/>
      <c r="B238" s="219"/>
      <c r="C238" s="264" t="s">
        <v>315</v>
      </c>
      <c r="D238" s="224"/>
      <c r="E238" s="229">
        <v>1.595</v>
      </c>
      <c r="F238" s="232"/>
      <c r="G238" s="232"/>
      <c r="H238" s="232"/>
      <c r="I238" s="232"/>
      <c r="J238" s="232"/>
      <c r="K238" s="232"/>
      <c r="L238" s="232"/>
      <c r="M238" s="232"/>
      <c r="N238" s="222"/>
      <c r="O238" s="222"/>
      <c r="P238" s="222"/>
      <c r="Q238" s="222"/>
      <c r="R238" s="222"/>
      <c r="S238" s="222"/>
      <c r="T238" s="223"/>
      <c r="U238" s="22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 t="s">
        <v>115</v>
      </c>
      <c r="AF238" s="212">
        <v>0</v>
      </c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3"/>
      <c r="B239" s="219"/>
      <c r="C239" s="264" t="s">
        <v>316</v>
      </c>
      <c r="D239" s="224"/>
      <c r="E239" s="229">
        <v>1.2</v>
      </c>
      <c r="F239" s="232"/>
      <c r="G239" s="232"/>
      <c r="H239" s="232"/>
      <c r="I239" s="232"/>
      <c r="J239" s="232"/>
      <c r="K239" s="232"/>
      <c r="L239" s="232"/>
      <c r="M239" s="232"/>
      <c r="N239" s="222"/>
      <c r="O239" s="222"/>
      <c r="P239" s="222"/>
      <c r="Q239" s="222"/>
      <c r="R239" s="222"/>
      <c r="S239" s="222"/>
      <c r="T239" s="223"/>
      <c r="U239" s="22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 t="s">
        <v>115</v>
      </c>
      <c r="AF239" s="212">
        <v>0</v>
      </c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3"/>
      <c r="B240" s="219"/>
      <c r="C240" s="264" t="s">
        <v>317</v>
      </c>
      <c r="D240" s="224"/>
      <c r="E240" s="229">
        <v>0.84</v>
      </c>
      <c r="F240" s="232"/>
      <c r="G240" s="232"/>
      <c r="H240" s="232"/>
      <c r="I240" s="232"/>
      <c r="J240" s="232"/>
      <c r="K240" s="232"/>
      <c r="L240" s="232"/>
      <c r="M240" s="232"/>
      <c r="N240" s="222"/>
      <c r="O240" s="222"/>
      <c r="P240" s="222"/>
      <c r="Q240" s="222"/>
      <c r="R240" s="222"/>
      <c r="S240" s="222"/>
      <c r="T240" s="223"/>
      <c r="U240" s="22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 t="s">
        <v>115</v>
      </c>
      <c r="AF240" s="212">
        <v>0</v>
      </c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3"/>
      <c r="B241" s="219"/>
      <c r="C241" s="264" t="s">
        <v>318</v>
      </c>
      <c r="D241" s="224"/>
      <c r="E241" s="229">
        <v>3.08</v>
      </c>
      <c r="F241" s="232"/>
      <c r="G241" s="232"/>
      <c r="H241" s="232"/>
      <c r="I241" s="232"/>
      <c r="J241" s="232"/>
      <c r="K241" s="232"/>
      <c r="L241" s="232"/>
      <c r="M241" s="232"/>
      <c r="N241" s="222"/>
      <c r="O241" s="222"/>
      <c r="P241" s="222"/>
      <c r="Q241" s="222"/>
      <c r="R241" s="222"/>
      <c r="S241" s="222"/>
      <c r="T241" s="223"/>
      <c r="U241" s="22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 t="s">
        <v>115</v>
      </c>
      <c r="AF241" s="212">
        <v>0</v>
      </c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3"/>
      <c r="B242" s="219"/>
      <c r="C242" s="264" t="s">
        <v>319</v>
      </c>
      <c r="D242" s="224"/>
      <c r="E242" s="229">
        <v>4.0199999999999996</v>
      </c>
      <c r="F242" s="232"/>
      <c r="G242" s="232"/>
      <c r="H242" s="232"/>
      <c r="I242" s="232"/>
      <c r="J242" s="232"/>
      <c r="K242" s="232"/>
      <c r="L242" s="232"/>
      <c r="M242" s="232"/>
      <c r="N242" s="222"/>
      <c r="O242" s="222"/>
      <c r="P242" s="222"/>
      <c r="Q242" s="222"/>
      <c r="R242" s="222"/>
      <c r="S242" s="222"/>
      <c r="T242" s="223"/>
      <c r="U242" s="22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115</v>
      </c>
      <c r="AF242" s="212">
        <v>0</v>
      </c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3"/>
      <c r="B243" s="219"/>
      <c r="C243" s="264" t="s">
        <v>320</v>
      </c>
      <c r="D243" s="224"/>
      <c r="E243" s="229">
        <v>6.79</v>
      </c>
      <c r="F243" s="232"/>
      <c r="G243" s="232"/>
      <c r="H243" s="232"/>
      <c r="I243" s="232"/>
      <c r="J243" s="232"/>
      <c r="K243" s="232"/>
      <c r="L243" s="232"/>
      <c r="M243" s="232"/>
      <c r="N243" s="222"/>
      <c r="O243" s="222"/>
      <c r="P243" s="222"/>
      <c r="Q243" s="222"/>
      <c r="R243" s="222"/>
      <c r="S243" s="222"/>
      <c r="T243" s="223"/>
      <c r="U243" s="22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 t="s">
        <v>115</v>
      </c>
      <c r="AF243" s="212">
        <v>0</v>
      </c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13"/>
      <c r="B244" s="219"/>
      <c r="C244" s="264" t="s">
        <v>321</v>
      </c>
      <c r="D244" s="224"/>
      <c r="E244" s="229">
        <v>1.56</v>
      </c>
      <c r="F244" s="232"/>
      <c r="G244" s="232"/>
      <c r="H244" s="232"/>
      <c r="I244" s="232"/>
      <c r="J244" s="232"/>
      <c r="K244" s="232"/>
      <c r="L244" s="232"/>
      <c r="M244" s="232"/>
      <c r="N244" s="222"/>
      <c r="O244" s="222"/>
      <c r="P244" s="222"/>
      <c r="Q244" s="222"/>
      <c r="R244" s="222"/>
      <c r="S244" s="222"/>
      <c r="T244" s="223"/>
      <c r="U244" s="22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 t="s">
        <v>115</v>
      </c>
      <c r="AF244" s="212">
        <v>0</v>
      </c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3"/>
      <c r="B245" s="219"/>
      <c r="C245" s="264" t="s">
        <v>322</v>
      </c>
      <c r="D245" s="224"/>
      <c r="E245" s="229">
        <v>2.82</v>
      </c>
      <c r="F245" s="232"/>
      <c r="G245" s="232"/>
      <c r="H245" s="232"/>
      <c r="I245" s="232"/>
      <c r="J245" s="232"/>
      <c r="K245" s="232"/>
      <c r="L245" s="232"/>
      <c r="M245" s="232"/>
      <c r="N245" s="222"/>
      <c r="O245" s="222"/>
      <c r="P245" s="222"/>
      <c r="Q245" s="222"/>
      <c r="R245" s="222"/>
      <c r="S245" s="222"/>
      <c r="T245" s="223"/>
      <c r="U245" s="22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 t="s">
        <v>115</v>
      </c>
      <c r="AF245" s="212">
        <v>0</v>
      </c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3"/>
      <c r="B246" s="219"/>
      <c r="C246" s="264" t="s">
        <v>323</v>
      </c>
      <c r="D246" s="224"/>
      <c r="E246" s="229">
        <v>1.9350000000000001</v>
      </c>
      <c r="F246" s="232"/>
      <c r="G246" s="232"/>
      <c r="H246" s="232"/>
      <c r="I246" s="232"/>
      <c r="J246" s="232"/>
      <c r="K246" s="232"/>
      <c r="L246" s="232"/>
      <c r="M246" s="232"/>
      <c r="N246" s="222"/>
      <c r="O246" s="222"/>
      <c r="P246" s="222"/>
      <c r="Q246" s="222"/>
      <c r="R246" s="222"/>
      <c r="S246" s="222"/>
      <c r="T246" s="223"/>
      <c r="U246" s="22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 t="s">
        <v>115</v>
      </c>
      <c r="AF246" s="212">
        <v>0</v>
      </c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 x14ac:dyDescent="0.2">
      <c r="A247" s="213"/>
      <c r="B247" s="219"/>
      <c r="C247" s="264" t="s">
        <v>324</v>
      </c>
      <c r="D247" s="224"/>
      <c r="E247" s="229">
        <v>0.94499999999999995</v>
      </c>
      <c r="F247" s="232"/>
      <c r="G247" s="232"/>
      <c r="H247" s="232"/>
      <c r="I247" s="232"/>
      <c r="J247" s="232"/>
      <c r="K247" s="232"/>
      <c r="L247" s="232"/>
      <c r="M247" s="232"/>
      <c r="N247" s="222"/>
      <c r="O247" s="222"/>
      <c r="P247" s="222"/>
      <c r="Q247" s="222"/>
      <c r="R247" s="222"/>
      <c r="S247" s="222"/>
      <c r="T247" s="223"/>
      <c r="U247" s="22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 t="s">
        <v>115</v>
      </c>
      <c r="AF247" s="212">
        <v>0</v>
      </c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3"/>
      <c r="B248" s="219"/>
      <c r="C248" s="264" t="s">
        <v>325</v>
      </c>
      <c r="D248" s="224"/>
      <c r="E248" s="229">
        <v>2.94</v>
      </c>
      <c r="F248" s="232"/>
      <c r="G248" s="232"/>
      <c r="H248" s="232"/>
      <c r="I248" s="232"/>
      <c r="J248" s="232"/>
      <c r="K248" s="232"/>
      <c r="L248" s="232"/>
      <c r="M248" s="232"/>
      <c r="N248" s="222"/>
      <c r="O248" s="222"/>
      <c r="P248" s="222"/>
      <c r="Q248" s="222"/>
      <c r="R248" s="222"/>
      <c r="S248" s="222"/>
      <c r="T248" s="223"/>
      <c r="U248" s="22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 t="s">
        <v>115</v>
      </c>
      <c r="AF248" s="212">
        <v>0</v>
      </c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3"/>
      <c r="B249" s="219"/>
      <c r="C249" s="264" t="s">
        <v>326</v>
      </c>
      <c r="D249" s="224"/>
      <c r="E249" s="229">
        <v>4.97</v>
      </c>
      <c r="F249" s="232"/>
      <c r="G249" s="232"/>
      <c r="H249" s="232"/>
      <c r="I249" s="232"/>
      <c r="J249" s="232"/>
      <c r="K249" s="232"/>
      <c r="L249" s="232"/>
      <c r="M249" s="232"/>
      <c r="N249" s="222"/>
      <c r="O249" s="222"/>
      <c r="P249" s="222"/>
      <c r="Q249" s="222"/>
      <c r="R249" s="222"/>
      <c r="S249" s="222"/>
      <c r="T249" s="223"/>
      <c r="U249" s="22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 t="s">
        <v>115</v>
      </c>
      <c r="AF249" s="212">
        <v>0</v>
      </c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13"/>
      <c r="B250" s="219"/>
      <c r="C250" s="264" t="s">
        <v>327</v>
      </c>
      <c r="D250" s="224"/>
      <c r="E250" s="229">
        <v>3.68</v>
      </c>
      <c r="F250" s="232"/>
      <c r="G250" s="232"/>
      <c r="H250" s="232"/>
      <c r="I250" s="232"/>
      <c r="J250" s="232"/>
      <c r="K250" s="232"/>
      <c r="L250" s="232"/>
      <c r="M250" s="232"/>
      <c r="N250" s="222"/>
      <c r="O250" s="222"/>
      <c r="P250" s="222"/>
      <c r="Q250" s="222"/>
      <c r="R250" s="222"/>
      <c r="S250" s="222"/>
      <c r="T250" s="223"/>
      <c r="U250" s="22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 t="s">
        <v>115</v>
      </c>
      <c r="AF250" s="212">
        <v>0</v>
      </c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3"/>
      <c r="B251" s="219"/>
      <c r="C251" s="264" t="s">
        <v>328</v>
      </c>
      <c r="D251" s="224"/>
      <c r="E251" s="229">
        <v>8.6</v>
      </c>
      <c r="F251" s="232"/>
      <c r="G251" s="232"/>
      <c r="H251" s="232"/>
      <c r="I251" s="232"/>
      <c r="J251" s="232"/>
      <c r="K251" s="232"/>
      <c r="L251" s="232"/>
      <c r="M251" s="232"/>
      <c r="N251" s="222"/>
      <c r="O251" s="222"/>
      <c r="P251" s="222"/>
      <c r="Q251" s="222"/>
      <c r="R251" s="222"/>
      <c r="S251" s="222"/>
      <c r="T251" s="223"/>
      <c r="U251" s="22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 t="s">
        <v>115</v>
      </c>
      <c r="AF251" s="212">
        <v>0</v>
      </c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13"/>
      <c r="B252" s="219"/>
      <c r="C252" s="264" t="s">
        <v>329</v>
      </c>
      <c r="D252" s="224"/>
      <c r="E252" s="229">
        <v>0.82</v>
      </c>
      <c r="F252" s="232"/>
      <c r="G252" s="232"/>
      <c r="H252" s="232"/>
      <c r="I252" s="232"/>
      <c r="J252" s="232"/>
      <c r="K252" s="232"/>
      <c r="L252" s="232"/>
      <c r="M252" s="232"/>
      <c r="N252" s="222"/>
      <c r="O252" s="222"/>
      <c r="P252" s="222"/>
      <c r="Q252" s="222"/>
      <c r="R252" s="222"/>
      <c r="S252" s="222"/>
      <c r="T252" s="223"/>
      <c r="U252" s="22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 t="s">
        <v>115</v>
      </c>
      <c r="AF252" s="212">
        <v>0</v>
      </c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3"/>
      <c r="B253" s="219"/>
      <c r="C253" s="264" t="s">
        <v>330</v>
      </c>
      <c r="D253" s="224"/>
      <c r="E253" s="229">
        <v>0.94</v>
      </c>
      <c r="F253" s="232"/>
      <c r="G253" s="232"/>
      <c r="H253" s="232"/>
      <c r="I253" s="232"/>
      <c r="J253" s="232"/>
      <c r="K253" s="232"/>
      <c r="L253" s="232"/>
      <c r="M253" s="232"/>
      <c r="N253" s="222"/>
      <c r="O253" s="222"/>
      <c r="P253" s="222"/>
      <c r="Q253" s="222"/>
      <c r="R253" s="222"/>
      <c r="S253" s="222"/>
      <c r="T253" s="223"/>
      <c r="U253" s="22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 t="s">
        <v>115</v>
      </c>
      <c r="AF253" s="212">
        <v>0</v>
      </c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 x14ac:dyDescent="0.2">
      <c r="A254" s="213"/>
      <c r="B254" s="219"/>
      <c r="C254" s="264" t="s">
        <v>331</v>
      </c>
      <c r="D254" s="224"/>
      <c r="E254" s="229">
        <v>0.86499999999999999</v>
      </c>
      <c r="F254" s="232"/>
      <c r="G254" s="232"/>
      <c r="H254" s="232"/>
      <c r="I254" s="232"/>
      <c r="J254" s="232"/>
      <c r="K254" s="232"/>
      <c r="L254" s="232"/>
      <c r="M254" s="232"/>
      <c r="N254" s="222"/>
      <c r="O254" s="222"/>
      <c r="P254" s="222"/>
      <c r="Q254" s="222"/>
      <c r="R254" s="222"/>
      <c r="S254" s="222"/>
      <c r="T254" s="223"/>
      <c r="U254" s="22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 t="s">
        <v>115</v>
      </c>
      <c r="AF254" s="212">
        <v>0</v>
      </c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x14ac:dyDescent="0.2">
      <c r="A255" s="214" t="s">
        <v>108</v>
      </c>
      <c r="B255" s="220" t="s">
        <v>77</v>
      </c>
      <c r="C255" s="265" t="s">
        <v>78</v>
      </c>
      <c r="D255" s="225"/>
      <c r="E255" s="230"/>
      <c r="F255" s="233"/>
      <c r="G255" s="233">
        <f>SUMIF(AE256:AE365,"&lt;&gt;NOR",G256:G365)</f>
        <v>0</v>
      </c>
      <c r="H255" s="233"/>
      <c r="I255" s="233">
        <f>SUM(I256:I365)</f>
        <v>0</v>
      </c>
      <c r="J255" s="233"/>
      <c r="K255" s="233">
        <f>SUM(K256:K365)</f>
        <v>0</v>
      </c>
      <c r="L255" s="233"/>
      <c r="M255" s="233">
        <f>SUM(M256:M365)</f>
        <v>0</v>
      </c>
      <c r="N255" s="226"/>
      <c r="O255" s="226">
        <f>SUM(O256:O365)</f>
        <v>7.5416899999999991</v>
      </c>
      <c r="P255" s="226"/>
      <c r="Q255" s="226">
        <f>SUM(Q256:Q365)</f>
        <v>0</v>
      </c>
      <c r="R255" s="226"/>
      <c r="S255" s="226"/>
      <c r="T255" s="227"/>
      <c r="U255" s="226">
        <f>SUM(U256:U365)</f>
        <v>917.31</v>
      </c>
      <c r="AE255" t="s">
        <v>109</v>
      </c>
    </row>
    <row r="256" spans="1:60" outlineLevel="1" x14ac:dyDescent="0.2">
      <c r="A256" s="213">
        <v>20</v>
      </c>
      <c r="B256" s="219" t="s">
        <v>332</v>
      </c>
      <c r="C256" s="263" t="s">
        <v>333</v>
      </c>
      <c r="D256" s="221" t="s">
        <v>334</v>
      </c>
      <c r="E256" s="228">
        <v>41</v>
      </c>
      <c r="F256" s="231"/>
      <c r="G256" s="232">
        <f>ROUND(E256*F256,2)</f>
        <v>0</v>
      </c>
      <c r="H256" s="231"/>
      <c r="I256" s="232">
        <f>ROUND(E256*H256,2)</f>
        <v>0</v>
      </c>
      <c r="J256" s="231"/>
      <c r="K256" s="232">
        <f>ROUND(E256*J256,2)</f>
        <v>0</v>
      </c>
      <c r="L256" s="232">
        <v>21</v>
      </c>
      <c r="M256" s="232">
        <f>G256*(1+L256/100)</f>
        <v>0</v>
      </c>
      <c r="N256" s="222">
        <v>8.9999999999999998E-4</v>
      </c>
      <c r="O256" s="222">
        <f>ROUND(E256*N256,5)</f>
        <v>3.6900000000000002E-2</v>
      </c>
      <c r="P256" s="222">
        <v>0</v>
      </c>
      <c r="Q256" s="222">
        <f>ROUND(E256*P256,5)</f>
        <v>0</v>
      </c>
      <c r="R256" s="222"/>
      <c r="S256" s="222"/>
      <c r="T256" s="223">
        <v>2.29</v>
      </c>
      <c r="U256" s="222">
        <f>ROUND(E256*T256,2)</f>
        <v>93.89</v>
      </c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 t="s">
        <v>113</v>
      </c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13"/>
      <c r="B257" s="219"/>
      <c r="C257" s="264" t="s">
        <v>335</v>
      </c>
      <c r="D257" s="224"/>
      <c r="E257" s="229">
        <v>3</v>
      </c>
      <c r="F257" s="232"/>
      <c r="G257" s="232"/>
      <c r="H257" s="232"/>
      <c r="I257" s="232"/>
      <c r="J257" s="232"/>
      <c r="K257" s="232"/>
      <c r="L257" s="232"/>
      <c r="M257" s="232"/>
      <c r="N257" s="222"/>
      <c r="O257" s="222"/>
      <c r="P257" s="222"/>
      <c r="Q257" s="222"/>
      <c r="R257" s="222"/>
      <c r="S257" s="222"/>
      <c r="T257" s="223"/>
      <c r="U257" s="22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 t="s">
        <v>115</v>
      </c>
      <c r="AF257" s="212">
        <v>0</v>
      </c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3"/>
      <c r="B258" s="219"/>
      <c r="C258" s="264" t="s">
        <v>336</v>
      </c>
      <c r="D258" s="224"/>
      <c r="E258" s="229">
        <v>1</v>
      </c>
      <c r="F258" s="232"/>
      <c r="G258" s="232"/>
      <c r="H258" s="232"/>
      <c r="I258" s="232"/>
      <c r="J258" s="232"/>
      <c r="K258" s="232"/>
      <c r="L258" s="232"/>
      <c r="M258" s="232"/>
      <c r="N258" s="222"/>
      <c r="O258" s="222"/>
      <c r="P258" s="222"/>
      <c r="Q258" s="222"/>
      <c r="R258" s="222"/>
      <c r="S258" s="222"/>
      <c r="T258" s="223"/>
      <c r="U258" s="22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 t="s">
        <v>115</v>
      </c>
      <c r="AF258" s="212">
        <v>0</v>
      </c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 x14ac:dyDescent="0.2">
      <c r="A259" s="213"/>
      <c r="B259" s="219"/>
      <c r="C259" s="264" t="s">
        <v>337</v>
      </c>
      <c r="D259" s="224"/>
      <c r="E259" s="229">
        <v>4</v>
      </c>
      <c r="F259" s="232"/>
      <c r="G259" s="232"/>
      <c r="H259" s="232"/>
      <c r="I259" s="232"/>
      <c r="J259" s="232"/>
      <c r="K259" s="232"/>
      <c r="L259" s="232"/>
      <c r="M259" s="232"/>
      <c r="N259" s="222"/>
      <c r="O259" s="222"/>
      <c r="P259" s="222"/>
      <c r="Q259" s="222"/>
      <c r="R259" s="222"/>
      <c r="S259" s="222"/>
      <c r="T259" s="223"/>
      <c r="U259" s="22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 t="s">
        <v>115</v>
      </c>
      <c r="AF259" s="212">
        <v>0</v>
      </c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3"/>
      <c r="B260" s="219"/>
      <c r="C260" s="264" t="s">
        <v>338</v>
      </c>
      <c r="D260" s="224"/>
      <c r="E260" s="229">
        <v>2</v>
      </c>
      <c r="F260" s="232"/>
      <c r="G260" s="232"/>
      <c r="H260" s="232"/>
      <c r="I260" s="232"/>
      <c r="J260" s="232"/>
      <c r="K260" s="232"/>
      <c r="L260" s="232"/>
      <c r="M260" s="232"/>
      <c r="N260" s="222"/>
      <c r="O260" s="222"/>
      <c r="P260" s="222"/>
      <c r="Q260" s="222"/>
      <c r="R260" s="222"/>
      <c r="S260" s="222"/>
      <c r="T260" s="223"/>
      <c r="U260" s="22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 t="s">
        <v>115</v>
      </c>
      <c r="AF260" s="212">
        <v>0</v>
      </c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3"/>
      <c r="B261" s="219"/>
      <c r="C261" s="264" t="s">
        <v>339</v>
      </c>
      <c r="D261" s="224"/>
      <c r="E261" s="229">
        <v>4</v>
      </c>
      <c r="F261" s="232"/>
      <c r="G261" s="232"/>
      <c r="H261" s="232"/>
      <c r="I261" s="232"/>
      <c r="J261" s="232"/>
      <c r="K261" s="232"/>
      <c r="L261" s="232"/>
      <c r="M261" s="232"/>
      <c r="N261" s="222"/>
      <c r="O261" s="222"/>
      <c r="P261" s="222"/>
      <c r="Q261" s="222"/>
      <c r="R261" s="222"/>
      <c r="S261" s="222"/>
      <c r="T261" s="223"/>
      <c r="U261" s="22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 t="s">
        <v>115</v>
      </c>
      <c r="AF261" s="212">
        <v>0</v>
      </c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3"/>
      <c r="B262" s="219"/>
      <c r="C262" s="264" t="s">
        <v>340</v>
      </c>
      <c r="D262" s="224"/>
      <c r="E262" s="229">
        <v>2</v>
      </c>
      <c r="F262" s="232"/>
      <c r="G262" s="232"/>
      <c r="H262" s="232"/>
      <c r="I262" s="232"/>
      <c r="J262" s="232"/>
      <c r="K262" s="232"/>
      <c r="L262" s="232"/>
      <c r="M262" s="232"/>
      <c r="N262" s="222"/>
      <c r="O262" s="222"/>
      <c r="P262" s="222"/>
      <c r="Q262" s="222"/>
      <c r="R262" s="222"/>
      <c r="S262" s="222"/>
      <c r="T262" s="223"/>
      <c r="U262" s="22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 t="s">
        <v>115</v>
      </c>
      <c r="AF262" s="212">
        <v>0</v>
      </c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13"/>
      <c r="B263" s="219"/>
      <c r="C263" s="264" t="s">
        <v>341</v>
      </c>
      <c r="D263" s="224"/>
      <c r="E263" s="229">
        <v>2</v>
      </c>
      <c r="F263" s="232"/>
      <c r="G263" s="232"/>
      <c r="H263" s="232"/>
      <c r="I263" s="232"/>
      <c r="J263" s="232"/>
      <c r="K263" s="232"/>
      <c r="L263" s="232"/>
      <c r="M263" s="232"/>
      <c r="N263" s="222"/>
      <c r="O263" s="222"/>
      <c r="P263" s="222"/>
      <c r="Q263" s="222"/>
      <c r="R263" s="222"/>
      <c r="S263" s="222"/>
      <c r="T263" s="223"/>
      <c r="U263" s="22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 t="s">
        <v>115</v>
      </c>
      <c r="AF263" s="212">
        <v>0</v>
      </c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3"/>
      <c r="B264" s="219"/>
      <c r="C264" s="264" t="s">
        <v>342</v>
      </c>
      <c r="D264" s="224"/>
      <c r="E264" s="229">
        <v>2</v>
      </c>
      <c r="F264" s="232"/>
      <c r="G264" s="232"/>
      <c r="H264" s="232"/>
      <c r="I264" s="232"/>
      <c r="J264" s="232"/>
      <c r="K264" s="232"/>
      <c r="L264" s="232"/>
      <c r="M264" s="232"/>
      <c r="N264" s="222"/>
      <c r="O264" s="222"/>
      <c r="P264" s="222"/>
      <c r="Q264" s="222"/>
      <c r="R264" s="222"/>
      <c r="S264" s="222"/>
      <c r="T264" s="223"/>
      <c r="U264" s="22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 t="s">
        <v>115</v>
      </c>
      <c r="AF264" s="212">
        <v>0</v>
      </c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 x14ac:dyDescent="0.2">
      <c r="A265" s="213"/>
      <c r="B265" s="219"/>
      <c r="C265" s="264" t="s">
        <v>343</v>
      </c>
      <c r="D265" s="224"/>
      <c r="E265" s="229">
        <v>1</v>
      </c>
      <c r="F265" s="232"/>
      <c r="G265" s="232"/>
      <c r="H265" s="232"/>
      <c r="I265" s="232"/>
      <c r="J265" s="232"/>
      <c r="K265" s="232"/>
      <c r="L265" s="232"/>
      <c r="M265" s="232"/>
      <c r="N265" s="222"/>
      <c r="O265" s="222"/>
      <c r="P265" s="222"/>
      <c r="Q265" s="222"/>
      <c r="R265" s="222"/>
      <c r="S265" s="222"/>
      <c r="T265" s="223"/>
      <c r="U265" s="22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 t="s">
        <v>115</v>
      </c>
      <c r="AF265" s="212">
        <v>0</v>
      </c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 x14ac:dyDescent="0.2">
      <c r="A266" s="213"/>
      <c r="B266" s="219"/>
      <c r="C266" s="264" t="s">
        <v>344</v>
      </c>
      <c r="D266" s="224"/>
      <c r="E266" s="229">
        <v>4</v>
      </c>
      <c r="F266" s="232"/>
      <c r="G266" s="232"/>
      <c r="H266" s="232"/>
      <c r="I266" s="232"/>
      <c r="J266" s="232"/>
      <c r="K266" s="232"/>
      <c r="L266" s="232"/>
      <c r="M266" s="232"/>
      <c r="N266" s="222"/>
      <c r="O266" s="222"/>
      <c r="P266" s="222"/>
      <c r="Q266" s="222"/>
      <c r="R266" s="222"/>
      <c r="S266" s="222"/>
      <c r="T266" s="223"/>
      <c r="U266" s="22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 t="s">
        <v>115</v>
      </c>
      <c r="AF266" s="212">
        <v>0</v>
      </c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 x14ac:dyDescent="0.2">
      <c r="A267" s="213"/>
      <c r="B267" s="219"/>
      <c r="C267" s="264" t="s">
        <v>345</v>
      </c>
      <c r="D267" s="224"/>
      <c r="E267" s="229">
        <v>2</v>
      </c>
      <c r="F267" s="232"/>
      <c r="G267" s="232"/>
      <c r="H267" s="232"/>
      <c r="I267" s="232"/>
      <c r="J267" s="232"/>
      <c r="K267" s="232"/>
      <c r="L267" s="232"/>
      <c r="M267" s="232"/>
      <c r="N267" s="222"/>
      <c r="O267" s="222"/>
      <c r="P267" s="222"/>
      <c r="Q267" s="222"/>
      <c r="R267" s="222"/>
      <c r="S267" s="222"/>
      <c r="T267" s="223"/>
      <c r="U267" s="22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 t="s">
        <v>115</v>
      </c>
      <c r="AF267" s="212">
        <v>0</v>
      </c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3"/>
      <c r="B268" s="219"/>
      <c r="C268" s="264" t="s">
        <v>346</v>
      </c>
      <c r="D268" s="224"/>
      <c r="E268" s="229">
        <v>3</v>
      </c>
      <c r="F268" s="232"/>
      <c r="G268" s="232"/>
      <c r="H268" s="232"/>
      <c r="I268" s="232"/>
      <c r="J268" s="232"/>
      <c r="K268" s="232"/>
      <c r="L268" s="232"/>
      <c r="M268" s="232"/>
      <c r="N268" s="222"/>
      <c r="O268" s="222"/>
      <c r="P268" s="222"/>
      <c r="Q268" s="222"/>
      <c r="R268" s="222"/>
      <c r="S268" s="222"/>
      <c r="T268" s="223"/>
      <c r="U268" s="22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 t="s">
        <v>115</v>
      </c>
      <c r="AF268" s="212">
        <v>0</v>
      </c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3"/>
      <c r="B269" s="219"/>
      <c r="C269" s="264" t="s">
        <v>347</v>
      </c>
      <c r="D269" s="224"/>
      <c r="E269" s="229">
        <v>10</v>
      </c>
      <c r="F269" s="232"/>
      <c r="G269" s="232"/>
      <c r="H269" s="232"/>
      <c r="I269" s="232"/>
      <c r="J269" s="232"/>
      <c r="K269" s="232"/>
      <c r="L269" s="232"/>
      <c r="M269" s="232"/>
      <c r="N269" s="222"/>
      <c r="O269" s="222"/>
      <c r="P269" s="222"/>
      <c r="Q269" s="222"/>
      <c r="R269" s="222"/>
      <c r="S269" s="222"/>
      <c r="T269" s="223"/>
      <c r="U269" s="22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 t="s">
        <v>115</v>
      </c>
      <c r="AF269" s="212">
        <v>0</v>
      </c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 x14ac:dyDescent="0.2">
      <c r="A270" s="213"/>
      <c r="B270" s="219"/>
      <c r="C270" s="264" t="s">
        <v>348</v>
      </c>
      <c r="D270" s="224"/>
      <c r="E270" s="229">
        <v>1</v>
      </c>
      <c r="F270" s="232"/>
      <c r="G270" s="232"/>
      <c r="H270" s="232"/>
      <c r="I270" s="232"/>
      <c r="J270" s="232"/>
      <c r="K270" s="232"/>
      <c r="L270" s="232"/>
      <c r="M270" s="232"/>
      <c r="N270" s="222"/>
      <c r="O270" s="222"/>
      <c r="P270" s="222"/>
      <c r="Q270" s="222"/>
      <c r="R270" s="222"/>
      <c r="S270" s="222"/>
      <c r="T270" s="223"/>
      <c r="U270" s="22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 t="s">
        <v>115</v>
      </c>
      <c r="AF270" s="212">
        <v>0</v>
      </c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13">
        <v>21</v>
      </c>
      <c r="B271" s="219" t="s">
        <v>349</v>
      </c>
      <c r="C271" s="263" t="s">
        <v>350</v>
      </c>
      <c r="D271" s="221" t="s">
        <v>334</v>
      </c>
      <c r="E271" s="228">
        <v>103</v>
      </c>
      <c r="F271" s="231"/>
      <c r="G271" s="232">
        <f>ROUND(E271*F271,2)</f>
        <v>0</v>
      </c>
      <c r="H271" s="231"/>
      <c r="I271" s="232">
        <f>ROUND(E271*H271,2)</f>
        <v>0</v>
      </c>
      <c r="J271" s="231"/>
      <c r="K271" s="232">
        <f>ROUND(E271*J271,2)</f>
        <v>0</v>
      </c>
      <c r="L271" s="232">
        <v>21</v>
      </c>
      <c r="M271" s="232">
        <f>G271*(1+L271/100)</f>
        <v>0</v>
      </c>
      <c r="N271" s="222">
        <v>1.1999999999999999E-3</v>
      </c>
      <c r="O271" s="222">
        <f>ROUND(E271*N271,5)</f>
        <v>0.1236</v>
      </c>
      <c r="P271" s="222">
        <v>0</v>
      </c>
      <c r="Q271" s="222">
        <f>ROUND(E271*P271,5)</f>
        <v>0</v>
      </c>
      <c r="R271" s="222"/>
      <c r="S271" s="222"/>
      <c r="T271" s="223">
        <v>2.72</v>
      </c>
      <c r="U271" s="222">
        <f>ROUND(E271*T271,2)</f>
        <v>280.16000000000003</v>
      </c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 t="s">
        <v>113</v>
      </c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 x14ac:dyDescent="0.2">
      <c r="A272" s="213"/>
      <c r="B272" s="219"/>
      <c r="C272" s="264" t="s">
        <v>351</v>
      </c>
      <c r="D272" s="224"/>
      <c r="E272" s="229">
        <v>6</v>
      </c>
      <c r="F272" s="232"/>
      <c r="G272" s="232"/>
      <c r="H272" s="232"/>
      <c r="I272" s="232"/>
      <c r="J272" s="232"/>
      <c r="K272" s="232"/>
      <c r="L272" s="232"/>
      <c r="M272" s="232"/>
      <c r="N272" s="222"/>
      <c r="O272" s="222"/>
      <c r="P272" s="222"/>
      <c r="Q272" s="222"/>
      <c r="R272" s="222"/>
      <c r="S272" s="222"/>
      <c r="T272" s="223"/>
      <c r="U272" s="22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 t="s">
        <v>115</v>
      </c>
      <c r="AF272" s="212">
        <v>0</v>
      </c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1" x14ac:dyDescent="0.2">
      <c r="A273" s="213"/>
      <c r="B273" s="219"/>
      <c r="C273" s="264" t="s">
        <v>352</v>
      </c>
      <c r="D273" s="224"/>
      <c r="E273" s="229">
        <v>7</v>
      </c>
      <c r="F273" s="232"/>
      <c r="G273" s="232"/>
      <c r="H273" s="232"/>
      <c r="I273" s="232"/>
      <c r="J273" s="232"/>
      <c r="K273" s="232"/>
      <c r="L273" s="232"/>
      <c r="M273" s="232"/>
      <c r="N273" s="222"/>
      <c r="O273" s="222"/>
      <c r="P273" s="222"/>
      <c r="Q273" s="222"/>
      <c r="R273" s="222"/>
      <c r="S273" s="222"/>
      <c r="T273" s="223"/>
      <c r="U273" s="22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 t="s">
        <v>115</v>
      </c>
      <c r="AF273" s="212">
        <v>0</v>
      </c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1" x14ac:dyDescent="0.2">
      <c r="A274" s="213"/>
      <c r="B274" s="219"/>
      <c r="C274" s="264" t="s">
        <v>353</v>
      </c>
      <c r="D274" s="224"/>
      <c r="E274" s="229">
        <v>2</v>
      </c>
      <c r="F274" s="232"/>
      <c r="G274" s="232"/>
      <c r="H274" s="232"/>
      <c r="I274" s="232"/>
      <c r="J274" s="232"/>
      <c r="K274" s="232"/>
      <c r="L274" s="232"/>
      <c r="M274" s="232"/>
      <c r="N274" s="222"/>
      <c r="O274" s="222"/>
      <c r="P274" s="222"/>
      <c r="Q274" s="222"/>
      <c r="R274" s="222"/>
      <c r="S274" s="222"/>
      <c r="T274" s="223"/>
      <c r="U274" s="22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 t="s">
        <v>115</v>
      </c>
      <c r="AF274" s="212">
        <v>0</v>
      </c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3"/>
      <c r="B275" s="219"/>
      <c r="C275" s="264" t="s">
        <v>354</v>
      </c>
      <c r="D275" s="224"/>
      <c r="E275" s="229">
        <v>1</v>
      </c>
      <c r="F275" s="232"/>
      <c r="G275" s="232"/>
      <c r="H275" s="232"/>
      <c r="I275" s="232"/>
      <c r="J275" s="232"/>
      <c r="K275" s="232"/>
      <c r="L275" s="232"/>
      <c r="M275" s="232"/>
      <c r="N275" s="222"/>
      <c r="O275" s="222"/>
      <c r="P275" s="222"/>
      <c r="Q275" s="222"/>
      <c r="R275" s="222"/>
      <c r="S275" s="222"/>
      <c r="T275" s="223"/>
      <c r="U275" s="22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 t="s">
        <v>115</v>
      </c>
      <c r="AF275" s="212">
        <v>0</v>
      </c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 x14ac:dyDescent="0.2">
      <c r="A276" s="213"/>
      <c r="B276" s="219"/>
      <c r="C276" s="264" t="s">
        <v>355</v>
      </c>
      <c r="D276" s="224"/>
      <c r="E276" s="229">
        <v>1</v>
      </c>
      <c r="F276" s="232"/>
      <c r="G276" s="232"/>
      <c r="H276" s="232"/>
      <c r="I276" s="232"/>
      <c r="J276" s="232"/>
      <c r="K276" s="232"/>
      <c r="L276" s="232"/>
      <c r="M276" s="232"/>
      <c r="N276" s="222"/>
      <c r="O276" s="222"/>
      <c r="P276" s="222"/>
      <c r="Q276" s="222"/>
      <c r="R276" s="222"/>
      <c r="S276" s="222"/>
      <c r="T276" s="223"/>
      <c r="U276" s="22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 t="s">
        <v>115</v>
      </c>
      <c r="AF276" s="212">
        <v>0</v>
      </c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3"/>
      <c r="B277" s="219"/>
      <c r="C277" s="264" t="s">
        <v>356</v>
      </c>
      <c r="D277" s="224"/>
      <c r="E277" s="229">
        <v>1</v>
      </c>
      <c r="F277" s="232"/>
      <c r="G277" s="232"/>
      <c r="H277" s="232"/>
      <c r="I277" s="232"/>
      <c r="J277" s="232"/>
      <c r="K277" s="232"/>
      <c r="L277" s="232"/>
      <c r="M277" s="232"/>
      <c r="N277" s="222"/>
      <c r="O277" s="222"/>
      <c r="P277" s="222"/>
      <c r="Q277" s="222"/>
      <c r="R277" s="222"/>
      <c r="S277" s="222"/>
      <c r="T277" s="223"/>
      <c r="U277" s="22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 t="s">
        <v>115</v>
      </c>
      <c r="AF277" s="212">
        <v>0</v>
      </c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13"/>
      <c r="B278" s="219"/>
      <c r="C278" s="264" t="s">
        <v>357</v>
      </c>
      <c r="D278" s="224"/>
      <c r="E278" s="229">
        <v>2</v>
      </c>
      <c r="F278" s="232"/>
      <c r="G278" s="232"/>
      <c r="H278" s="232"/>
      <c r="I278" s="232"/>
      <c r="J278" s="232"/>
      <c r="K278" s="232"/>
      <c r="L278" s="232"/>
      <c r="M278" s="232"/>
      <c r="N278" s="222"/>
      <c r="O278" s="222"/>
      <c r="P278" s="222"/>
      <c r="Q278" s="222"/>
      <c r="R278" s="222"/>
      <c r="S278" s="222"/>
      <c r="T278" s="223"/>
      <c r="U278" s="22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 t="s">
        <v>115</v>
      </c>
      <c r="AF278" s="212">
        <v>0</v>
      </c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1" x14ac:dyDescent="0.2">
      <c r="A279" s="213"/>
      <c r="B279" s="219"/>
      <c r="C279" s="264" t="s">
        <v>358</v>
      </c>
      <c r="D279" s="224"/>
      <c r="E279" s="229">
        <v>1</v>
      </c>
      <c r="F279" s="232"/>
      <c r="G279" s="232"/>
      <c r="H279" s="232"/>
      <c r="I279" s="232"/>
      <c r="J279" s="232"/>
      <c r="K279" s="232"/>
      <c r="L279" s="232"/>
      <c r="M279" s="232"/>
      <c r="N279" s="222"/>
      <c r="O279" s="222"/>
      <c r="P279" s="222"/>
      <c r="Q279" s="222"/>
      <c r="R279" s="222"/>
      <c r="S279" s="222"/>
      <c r="T279" s="223"/>
      <c r="U279" s="22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 t="s">
        <v>115</v>
      </c>
      <c r="AF279" s="212">
        <v>0</v>
      </c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outlineLevel="1" x14ac:dyDescent="0.2">
      <c r="A280" s="213"/>
      <c r="B280" s="219"/>
      <c r="C280" s="264" t="s">
        <v>359</v>
      </c>
      <c r="D280" s="224"/>
      <c r="E280" s="229">
        <v>4</v>
      </c>
      <c r="F280" s="232"/>
      <c r="G280" s="232"/>
      <c r="H280" s="232"/>
      <c r="I280" s="232"/>
      <c r="J280" s="232"/>
      <c r="K280" s="232"/>
      <c r="L280" s="232"/>
      <c r="M280" s="232"/>
      <c r="N280" s="222"/>
      <c r="O280" s="222"/>
      <c r="P280" s="222"/>
      <c r="Q280" s="222"/>
      <c r="R280" s="222"/>
      <c r="S280" s="222"/>
      <c r="T280" s="223"/>
      <c r="U280" s="22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 t="s">
        <v>115</v>
      </c>
      <c r="AF280" s="212">
        <v>0</v>
      </c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3"/>
      <c r="B281" s="219"/>
      <c r="C281" s="264" t="s">
        <v>360</v>
      </c>
      <c r="D281" s="224"/>
      <c r="E281" s="229">
        <v>3</v>
      </c>
      <c r="F281" s="232"/>
      <c r="G281" s="232"/>
      <c r="H281" s="232"/>
      <c r="I281" s="232"/>
      <c r="J281" s="232"/>
      <c r="K281" s="232"/>
      <c r="L281" s="232"/>
      <c r="M281" s="232"/>
      <c r="N281" s="222"/>
      <c r="O281" s="222"/>
      <c r="P281" s="222"/>
      <c r="Q281" s="222"/>
      <c r="R281" s="222"/>
      <c r="S281" s="222"/>
      <c r="T281" s="223"/>
      <c r="U281" s="22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 t="s">
        <v>115</v>
      </c>
      <c r="AF281" s="212">
        <v>0</v>
      </c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13"/>
      <c r="B282" s="219"/>
      <c r="C282" s="264" t="s">
        <v>361</v>
      </c>
      <c r="D282" s="224"/>
      <c r="E282" s="229">
        <v>2</v>
      </c>
      <c r="F282" s="232"/>
      <c r="G282" s="232"/>
      <c r="H282" s="232"/>
      <c r="I282" s="232"/>
      <c r="J282" s="232"/>
      <c r="K282" s="232"/>
      <c r="L282" s="232"/>
      <c r="M282" s="232"/>
      <c r="N282" s="222"/>
      <c r="O282" s="222"/>
      <c r="P282" s="222"/>
      <c r="Q282" s="222"/>
      <c r="R282" s="222"/>
      <c r="S282" s="222"/>
      <c r="T282" s="223"/>
      <c r="U282" s="22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 t="s">
        <v>115</v>
      </c>
      <c r="AF282" s="212">
        <v>0</v>
      </c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 x14ac:dyDescent="0.2">
      <c r="A283" s="213"/>
      <c r="B283" s="219"/>
      <c r="C283" s="264" t="s">
        <v>362</v>
      </c>
      <c r="D283" s="224"/>
      <c r="E283" s="229">
        <v>5</v>
      </c>
      <c r="F283" s="232"/>
      <c r="G283" s="232"/>
      <c r="H283" s="232"/>
      <c r="I283" s="232"/>
      <c r="J283" s="232"/>
      <c r="K283" s="232"/>
      <c r="L283" s="232"/>
      <c r="M283" s="232"/>
      <c r="N283" s="222"/>
      <c r="O283" s="222"/>
      <c r="P283" s="222"/>
      <c r="Q283" s="222"/>
      <c r="R283" s="222"/>
      <c r="S283" s="222"/>
      <c r="T283" s="223"/>
      <c r="U283" s="22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 t="s">
        <v>115</v>
      </c>
      <c r="AF283" s="212">
        <v>0</v>
      </c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 x14ac:dyDescent="0.2">
      <c r="A284" s="213"/>
      <c r="B284" s="219"/>
      <c r="C284" s="264" t="s">
        <v>363</v>
      </c>
      <c r="D284" s="224"/>
      <c r="E284" s="229">
        <v>1</v>
      </c>
      <c r="F284" s="232"/>
      <c r="G284" s="232"/>
      <c r="H284" s="232"/>
      <c r="I284" s="232"/>
      <c r="J284" s="232"/>
      <c r="K284" s="232"/>
      <c r="L284" s="232"/>
      <c r="M284" s="232"/>
      <c r="N284" s="222"/>
      <c r="O284" s="222"/>
      <c r="P284" s="222"/>
      <c r="Q284" s="222"/>
      <c r="R284" s="222"/>
      <c r="S284" s="222"/>
      <c r="T284" s="223"/>
      <c r="U284" s="22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 t="s">
        <v>115</v>
      </c>
      <c r="AF284" s="212">
        <v>0</v>
      </c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3"/>
      <c r="B285" s="219"/>
      <c r="C285" s="264" t="s">
        <v>364</v>
      </c>
      <c r="D285" s="224"/>
      <c r="E285" s="229">
        <v>1</v>
      </c>
      <c r="F285" s="232"/>
      <c r="G285" s="232"/>
      <c r="H285" s="232"/>
      <c r="I285" s="232"/>
      <c r="J285" s="232"/>
      <c r="K285" s="232"/>
      <c r="L285" s="232"/>
      <c r="M285" s="232"/>
      <c r="N285" s="222"/>
      <c r="O285" s="222"/>
      <c r="P285" s="222"/>
      <c r="Q285" s="222"/>
      <c r="R285" s="222"/>
      <c r="S285" s="222"/>
      <c r="T285" s="223"/>
      <c r="U285" s="22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 t="s">
        <v>115</v>
      </c>
      <c r="AF285" s="212">
        <v>0</v>
      </c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 x14ac:dyDescent="0.2">
      <c r="A286" s="213"/>
      <c r="B286" s="219"/>
      <c r="C286" s="264" t="s">
        <v>365</v>
      </c>
      <c r="D286" s="224"/>
      <c r="E286" s="229">
        <v>1</v>
      </c>
      <c r="F286" s="232"/>
      <c r="G286" s="232"/>
      <c r="H286" s="232"/>
      <c r="I286" s="232"/>
      <c r="J286" s="232"/>
      <c r="K286" s="232"/>
      <c r="L286" s="232"/>
      <c r="M286" s="232"/>
      <c r="N286" s="222"/>
      <c r="O286" s="222"/>
      <c r="P286" s="222"/>
      <c r="Q286" s="222"/>
      <c r="R286" s="222"/>
      <c r="S286" s="222"/>
      <c r="T286" s="223"/>
      <c r="U286" s="22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 t="s">
        <v>115</v>
      </c>
      <c r="AF286" s="212">
        <v>0</v>
      </c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 x14ac:dyDescent="0.2">
      <c r="A287" s="213"/>
      <c r="B287" s="219"/>
      <c r="C287" s="264" t="s">
        <v>366</v>
      </c>
      <c r="D287" s="224"/>
      <c r="E287" s="229">
        <v>3</v>
      </c>
      <c r="F287" s="232"/>
      <c r="G287" s="232"/>
      <c r="H287" s="232"/>
      <c r="I287" s="232"/>
      <c r="J287" s="232"/>
      <c r="K287" s="232"/>
      <c r="L287" s="232"/>
      <c r="M287" s="232"/>
      <c r="N287" s="222"/>
      <c r="O287" s="222"/>
      <c r="P287" s="222"/>
      <c r="Q287" s="222"/>
      <c r="R287" s="222"/>
      <c r="S287" s="222"/>
      <c r="T287" s="223"/>
      <c r="U287" s="22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 t="s">
        <v>115</v>
      </c>
      <c r="AF287" s="212">
        <v>0</v>
      </c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 x14ac:dyDescent="0.2">
      <c r="A288" s="213"/>
      <c r="B288" s="219"/>
      <c r="C288" s="264" t="s">
        <v>367</v>
      </c>
      <c r="D288" s="224"/>
      <c r="E288" s="229">
        <v>6</v>
      </c>
      <c r="F288" s="232"/>
      <c r="G288" s="232"/>
      <c r="H288" s="232"/>
      <c r="I288" s="232"/>
      <c r="J288" s="232"/>
      <c r="K288" s="232"/>
      <c r="L288" s="232"/>
      <c r="M288" s="232"/>
      <c r="N288" s="222"/>
      <c r="O288" s="222"/>
      <c r="P288" s="222"/>
      <c r="Q288" s="222"/>
      <c r="R288" s="222"/>
      <c r="S288" s="222"/>
      <c r="T288" s="223"/>
      <c r="U288" s="22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 t="s">
        <v>115</v>
      </c>
      <c r="AF288" s="212">
        <v>0</v>
      </c>
      <c r="AG288" s="212"/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 x14ac:dyDescent="0.2">
      <c r="A289" s="213"/>
      <c r="B289" s="219"/>
      <c r="C289" s="264" t="s">
        <v>368</v>
      </c>
      <c r="D289" s="224"/>
      <c r="E289" s="229">
        <v>1</v>
      </c>
      <c r="F289" s="232"/>
      <c r="G289" s="232"/>
      <c r="H289" s="232"/>
      <c r="I289" s="232"/>
      <c r="J289" s="232"/>
      <c r="K289" s="232"/>
      <c r="L289" s="232"/>
      <c r="M289" s="232"/>
      <c r="N289" s="222"/>
      <c r="O289" s="222"/>
      <c r="P289" s="222"/>
      <c r="Q289" s="222"/>
      <c r="R289" s="222"/>
      <c r="S289" s="222"/>
      <c r="T289" s="223"/>
      <c r="U289" s="22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 t="s">
        <v>115</v>
      </c>
      <c r="AF289" s="212">
        <v>0</v>
      </c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 x14ac:dyDescent="0.2">
      <c r="A290" s="213"/>
      <c r="B290" s="219"/>
      <c r="C290" s="264" t="s">
        <v>369</v>
      </c>
      <c r="D290" s="224"/>
      <c r="E290" s="229">
        <v>2</v>
      </c>
      <c r="F290" s="232"/>
      <c r="G290" s="232"/>
      <c r="H290" s="232"/>
      <c r="I290" s="232"/>
      <c r="J290" s="232"/>
      <c r="K290" s="232"/>
      <c r="L290" s="232"/>
      <c r="M290" s="232"/>
      <c r="N290" s="222"/>
      <c r="O290" s="222"/>
      <c r="P290" s="222"/>
      <c r="Q290" s="222"/>
      <c r="R290" s="222"/>
      <c r="S290" s="222"/>
      <c r="T290" s="223"/>
      <c r="U290" s="22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 t="s">
        <v>115</v>
      </c>
      <c r="AF290" s="212">
        <v>0</v>
      </c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 x14ac:dyDescent="0.2">
      <c r="A291" s="213"/>
      <c r="B291" s="219"/>
      <c r="C291" s="264" t="s">
        <v>370</v>
      </c>
      <c r="D291" s="224"/>
      <c r="E291" s="229">
        <v>9</v>
      </c>
      <c r="F291" s="232"/>
      <c r="G291" s="232"/>
      <c r="H291" s="232"/>
      <c r="I291" s="232"/>
      <c r="J291" s="232"/>
      <c r="K291" s="232"/>
      <c r="L291" s="232"/>
      <c r="M291" s="232"/>
      <c r="N291" s="222"/>
      <c r="O291" s="222"/>
      <c r="P291" s="222"/>
      <c r="Q291" s="222"/>
      <c r="R291" s="222"/>
      <c r="S291" s="222"/>
      <c r="T291" s="223"/>
      <c r="U291" s="22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 t="s">
        <v>115</v>
      </c>
      <c r="AF291" s="212">
        <v>0</v>
      </c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1" x14ac:dyDescent="0.2">
      <c r="A292" s="213"/>
      <c r="B292" s="219"/>
      <c r="C292" s="264" t="s">
        <v>371</v>
      </c>
      <c r="D292" s="224"/>
      <c r="E292" s="229">
        <v>2</v>
      </c>
      <c r="F292" s="232"/>
      <c r="G292" s="232"/>
      <c r="H292" s="232"/>
      <c r="I292" s="232"/>
      <c r="J292" s="232"/>
      <c r="K292" s="232"/>
      <c r="L292" s="232"/>
      <c r="M292" s="232"/>
      <c r="N292" s="222"/>
      <c r="O292" s="222"/>
      <c r="P292" s="222"/>
      <c r="Q292" s="222"/>
      <c r="R292" s="222"/>
      <c r="S292" s="222"/>
      <c r="T292" s="223"/>
      <c r="U292" s="22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 t="s">
        <v>115</v>
      </c>
      <c r="AF292" s="212">
        <v>0</v>
      </c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 x14ac:dyDescent="0.2">
      <c r="A293" s="213"/>
      <c r="B293" s="219"/>
      <c r="C293" s="264" t="s">
        <v>372</v>
      </c>
      <c r="D293" s="224"/>
      <c r="E293" s="229">
        <v>1</v>
      </c>
      <c r="F293" s="232"/>
      <c r="G293" s="232"/>
      <c r="H293" s="232"/>
      <c r="I293" s="232"/>
      <c r="J293" s="232"/>
      <c r="K293" s="232"/>
      <c r="L293" s="232"/>
      <c r="M293" s="232"/>
      <c r="N293" s="222"/>
      <c r="O293" s="222"/>
      <c r="P293" s="222"/>
      <c r="Q293" s="222"/>
      <c r="R293" s="222"/>
      <c r="S293" s="222"/>
      <c r="T293" s="223"/>
      <c r="U293" s="22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 t="s">
        <v>115</v>
      </c>
      <c r="AF293" s="212">
        <v>0</v>
      </c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1" x14ac:dyDescent="0.2">
      <c r="A294" s="213"/>
      <c r="B294" s="219"/>
      <c r="C294" s="264" t="s">
        <v>373</v>
      </c>
      <c r="D294" s="224"/>
      <c r="E294" s="229">
        <v>2</v>
      </c>
      <c r="F294" s="232"/>
      <c r="G294" s="232"/>
      <c r="H294" s="232"/>
      <c r="I294" s="232"/>
      <c r="J294" s="232"/>
      <c r="K294" s="232"/>
      <c r="L294" s="232"/>
      <c r="M294" s="232"/>
      <c r="N294" s="222"/>
      <c r="O294" s="222"/>
      <c r="P294" s="222"/>
      <c r="Q294" s="222"/>
      <c r="R294" s="222"/>
      <c r="S294" s="222"/>
      <c r="T294" s="223"/>
      <c r="U294" s="22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 t="s">
        <v>115</v>
      </c>
      <c r="AF294" s="212">
        <v>0</v>
      </c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1" x14ac:dyDescent="0.2">
      <c r="A295" s="213"/>
      <c r="B295" s="219"/>
      <c r="C295" s="264" t="s">
        <v>374</v>
      </c>
      <c r="D295" s="224"/>
      <c r="E295" s="229">
        <v>10</v>
      </c>
      <c r="F295" s="232"/>
      <c r="G295" s="232"/>
      <c r="H295" s="232"/>
      <c r="I295" s="232"/>
      <c r="J295" s="232"/>
      <c r="K295" s="232"/>
      <c r="L295" s="232"/>
      <c r="M295" s="232"/>
      <c r="N295" s="222"/>
      <c r="O295" s="222"/>
      <c r="P295" s="222"/>
      <c r="Q295" s="222"/>
      <c r="R295" s="222"/>
      <c r="S295" s="222"/>
      <c r="T295" s="223"/>
      <c r="U295" s="222"/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 t="s">
        <v>115</v>
      </c>
      <c r="AF295" s="212">
        <v>0</v>
      </c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1" x14ac:dyDescent="0.2">
      <c r="A296" s="213"/>
      <c r="B296" s="219"/>
      <c r="C296" s="264" t="s">
        <v>375</v>
      </c>
      <c r="D296" s="224"/>
      <c r="E296" s="229">
        <v>1</v>
      </c>
      <c r="F296" s="232"/>
      <c r="G296" s="232"/>
      <c r="H296" s="232"/>
      <c r="I296" s="232"/>
      <c r="J296" s="232"/>
      <c r="K296" s="232"/>
      <c r="L296" s="232"/>
      <c r="M296" s="232"/>
      <c r="N296" s="222"/>
      <c r="O296" s="222"/>
      <c r="P296" s="222"/>
      <c r="Q296" s="222"/>
      <c r="R296" s="222"/>
      <c r="S296" s="222"/>
      <c r="T296" s="223"/>
      <c r="U296" s="22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 t="s">
        <v>115</v>
      </c>
      <c r="AF296" s="212">
        <v>0</v>
      </c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 x14ac:dyDescent="0.2">
      <c r="A297" s="213"/>
      <c r="B297" s="219"/>
      <c r="C297" s="264" t="s">
        <v>376</v>
      </c>
      <c r="D297" s="224"/>
      <c r="E297" s="229">
        <v>4</v>
      </c>
      <c r="F297" s="232"/>
      <c r="G297" s="232"/>
      <c r="H297" s="232"/>
      <c r="I297" s="232"/>
      <c r="J297" s="232"/>
      <c r="K297" s="232"/>
      <c r="L297" s="232"/>
      <c r="M297" s="232"/>
      <c r="N297" s="222"/>
      <c r="O297" s="222"/>
      <c r="P297" s="222"/>
      <c r="Q297" s="222"/>
      <c r="R297" s="222"/>
      <c r="S297" s="222"/>
      <c r="T297" s="223"/>
      <c r="U297" s="22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 t="s">
        <v>115</v>
      </c>
      <c r="AF297" s="212">
        <v>0</v>
      </c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outlineLevel="1" x14ac:dyDescent="0.2">
      <c r="A298" s="213"/>
      <c r="B298" s="219"/>
      <c r="C298" s="264" t="s">
        <v>377</v>
      </c>
      <c r="D298" s="224"/>
      <c r="E298" s="229">
        <v>7</v>
      </c>
      <c r="F298" s="232"/>
      <c r="G298" s="232"/>
      <c r="H298" s="232"/>
      <c r="I298" s="232"/>
      <c r="J298" s="232"/>
      <c r="K298" s="232"/>
      <c r="L298" s="232"/>
      <c r="M298" s="232"/>
      <c r="N298" s="222"/>
      <c r="O298" s="222"/>
      <c r="P298" s="222"/>
      <c r="Q298" s="222"/>
      <c r="R298" s="222"/>
      <c r="S298" s="222"/>
      <c r="T298" s="223"/>
      <c r="U298" s="222"/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 t="s">
        <v>115</v>
      </c>
      <c r="AF298" s="212">
        <v>0</v>
      </c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1" x14ac:dyDescent="0.2">
      <c r="A299" s="213"/>
      <c r="B299" s="219"/>
      <c r="C299" s="264" t="s">
        <v>378</v>
      </c>
      <c r="D299" s="224"/>
      <c r="E299" s="229">
        <v>3</v>
      </c>
      <c r="F299" s="232"/>
      <c r="G299" s="232"/>
      <c r="H299" s="232"/>
      <c r="I299" s="232"/>
      <c r="J299" s="232"/>
      <c r="K299" s="232"/>
      <c r="L299" s="232"/>
      <c r="M299" s="232"/>
      <c r="N299" s="222"/>
      <c r="O299" s="222"/>
      <c r="P299" s="222"/>
      <c r="Q299" s="222"/>
      <c r="R299" s="222"/>
      <c r="S299" s="222"/>
      <c r="T299" s="223"/>
      <c r="U299" s="22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 t="s">
        <v>115</v>
      </c>
      <c r="AF299" s="212">
        <v>0</v>
      </c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1" x14ac:dyDescent="0.2">
      <c r="A300" s="213"/>
      <c r="B300" s="219"/>
      <c r="C300" s="264" t="s">
        <v>379</v>
      </c>
      <c r="D300" s="224"/>
      <c r="E300" s="229">
        <v>1</v>
      </c>
      <c r="F300" s="232"/>
      <c r="G300" s="232"/>
      <c r="H300" s="232"/>
      <c r="I300" s="232"/>
      <c r="J300" s="232"/>
      <c r="K300" s="232"/>
      <c r="L300" s="232"/>
      <c r="M300" s="232"/>
      <c r="N300" s="222"/>
      <c r="O300" s="222"/>
      <c r="P300" s="222"/>
      <c r="Q300" s="222"/>
      <c r="R300" s="222"/>
      <c r="S300" s="222"/>
      <c r="T300" s="223"/>
      <c r="U300" s="222"/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 t="s">
        <v>115</v>
      </c>
      <c r="AF300" s="212">
        <v>0</v>
      </c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1" x14ac:dyDescent="0.2">
      <c r="A301" s="213"/>
      <c r="B301" s="219"/>
      <c r="C301" s="264" t="s">
        <v>380</v>
      </c>
      <c r="D301" s="224"/>
      <c r="E301" s="229">
        <v>3</v>
      </c>
      <c r="F301" s="232"/>
      <c r="G301" s="232"/>
      <c r="H301" s="232"/>
      <c r="I301" s="232"/>
      <c r="J301" s="232"/>
      <c r="K301" s="232"/>
      <c r="L301" s="232"/>
      <c r="M301" s="232"/>
      <c r="N301" s="222"/>
      <c r="O301" s="222"/>
      <c r="P301" s="222"/>
      <c r="Q301" s="222"/>
      <c r="R301" s="222"/>
      <c r="S301" s="222"/>
      <c r="T301" s="223"/>
      <c r="U301" s="22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 t="s">
        <v>115</v>
      </c>
      <c r="AF301" s="212">
        <v>0</v>
      </c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1" x14ac:dyDescent="0.2">
      <c r="A302" s="213"/>
      <c r="B302" s="219"/>
      <c r="C302" s="264" t="s">
        <v>381</v>
      </c>
      <c r="D302" s="224"/>
      <c r="E302" s="229">
        <v>4</v>
      </c>
      <c r="F302" s="232"/>
      <c r="G302" s="232"/>
      <c r="H302" s="232"/>
      <c r="I302" s="232"/>
      <c r="J302" s="232"/>
      <c r="K302" s="232"/>
      <c r="L302" s="232"/>
      <c r="M302" s="232"/>
      <c r="N302" s="222"/>
      <c r="O302" s="222"/>
      <c r="P302" s="222"/>
      <c r="Q302" s="222"/>
      <c r="R302" s="222"/>
      <c r="S302" s="222"/>
      <c r="T302" s="223"/>
      <c r="U302" s="222"/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 t="s">
        <v>115</v>
      </c>
      <c r="AF302" s="212">
        <v>0</v>
      </c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 x14ac:dyDescent="0.2">
      <c r="A303" s="213"/>
      <c r="B303" s="219"/>
      <c r="C303" s="264" t="s">
        <v>382</v>
      </c>
      <c r="D303" s="224"/>
      <c r="E303" s="229">
        <v>4</v>
      </c>
      <c r="F303" s="232"/>
      <c r="G303" s="232"/>
      <c r="H303" s="232"/>
      <c r="I303" s="232"/>
      <c r="J303" s="232"/>
      <c r="K303" s="232"/>
      <c r="L303" s="232"/>
      <c r="M303" s="232"/>
      <c r="N303" s="222"/>
      <c r="O303" s="222"/>
      <c r="P303" s="222"/>
      <c r="Q303" s="222"/>
      <c r="R303" s="222"/>
      <c r="S303" s="222"/>
      <c r="T303" s="223"/>
      <c r="U303" s="22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 t="s">
        <v>115</v>
      </c>
      <c r="AF303" s="212">
        <v>0</v>
      </c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outlineLevel="1" x14ac:dyDescent="0.2">
      <c r="A304" s="213"/>
      <c r="B304" s="219"/>
      <c r="C304" s="264" t="s">
        <v>383</v>
      </c>
      <c r="D304" s="224"/>
      <c r="E304" s="229">
        <v>1</v>
      </c>
      <c r="F304" s="232"/>
      <c r="G304" s="232"/>
      <c r="H304" s="232"/>
      <c r="I304" s="232"/>
      <c r="J304" s="232"/>
      <c r="K304" s="232"/>
      <c r="L304" s="232"/>
      <c r="M304" s="232"/>
      <c r="N304" s="222"/>
      <c r="O304" s="222"/>
      <c r="P304" s="222"/>
      <c r="Q304" s="222"/>
      <c r="R304" s="222"/>
      <c r="S304" s="222"/>
      <c r="T304" s="223"/>
      <c r="U304" s="222"/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 t="s">
        <v>115</v>
      </c>
      <c r="AF304" s="212">
        <v>0</v>
      </c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 x14ac:dyDescent="0.2">
      <c r="A305" s="213"/>
      <c r="B305" s="219"/>
      <c r="C305" s="264" t="s">
        <v>384</v>
      </c>
      <c r="D305" s="224"/>
      <c r="E305" s="229">
        <v>1</v>
      </c>
      <c r="F305" s="232"/>
      <c r="G305" s="232"/>
      <c r="H305" s="232"/>
      <c r="I305" s="232"/>
      <c r="J305" s="232"/>
      <c r="K305" s="232"/>
      <c r="L305" s="232"/>
      <c r="M305" s="232"/>
      <c r="N305" s="222"/>
      <c r="O305" s="222"/>
      <c r="P305" s="222"/>
      <c r="Q305" s="222"/>
      <c r="R305" s="222"/>
      <c r="S305" s="222"/>
      <c r="T305" s="223"/>
      <c r="U305" s="22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 t="s">
        <v>115</v>
      </c>
      <c r="AF305" s="212">
        <v>0</v>
      </c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 x14ac:dyDescent="0.2">
      <c r="A306" s="213">
        <v>22</v>
      </c>
      <c r="B306" s="219" t="s">
        <v>385</v>
      </c>
      <c r="C306" s="263" t="s">
        <v>386</v>
      </c>
      <c r="D306" s="221" t="s">
        <v>334</v>
      </c>
      <c r="E306" s="228">
        <v>1</v>
      </c>
      <c r="F306" s="231"/>
      <c r="G306" s="232">
        <f>ROUND(E306*F306,2)</f>
        <v>0</v>
      </c>
      <c r="H306" s="231"/>
      <c r="I306" s="232">
        <f>ROUND(E306*H306,2)</f>
        <v>0</v>
      </c>
      <c r="J306" s="231"/>
      <c r="K306" s="232">
        <f>ROUND(E306*J306,2)</f>
        <v>0</v>
      </c>
      <c r="L306" s="232">
        <v>21</v>
      </c>
      <c r="M306" s="232">
        <f>G306*(1+L306/100)</f>
        <v>0</v>
      </c>
      <c r="N306" s="222">
        <v>1.65E-3</v>
      </c>
      <c r="O306" s="222">
        <f>ROUND(E306*N306,5)</f>
        <v>1.65E-3</v>
      </c>
      <c r="P306" s="222">
        <v>0</v>
      </c>
      <c r="Q306" s="222">
        <f>ROUND(E306*P306,5)</f>
        <v>0</v>
      </c>
      <c r="R306" s="222"/>
      <c r="S306" s="222"/>
      <c r="T306" s="223">
        <v>3.05</v>
      </c>
      <c r="U306" s="222">
        <f>ROUND(E306*T306,2)</f>
        <v>3.05</v>
      </c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 t="s">
        <v>113</v>
      </c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1" x14ac:dyDescent="0.2">
      <c r="A307" s="213"/>
      <c r="B307" s="219"/>
      <c r="C307" s="264" t="s">
        <v>387</v>
      </c>
      <c r="D307" s="224"/>
      <c r="E307" s="229">
        <v>1</v>
      </c>
      <c r="F307" s="232"/>
      <c r="G307" s="232"/>
      <c r="H307" s="232"/>
      <c r="I307" s="232"/>
      <c r="J307" s="232"/>
      <c r="K307" s="232"/>
      <c r="L307" s="232"/>
      <c r="M307" s="232"/>
      <c r="N307" s="222"/>
      <c r="O307" s="222"/>
      <c r="P307" s="222"/>
      <c r="Q307" s="222"/>
      <c r="R307" s="222"/>
      <c r="S307" s="222"/>
      <c r="T307" s="223"/>
      <c r="U307" s="22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 t="s">
        <v>115</v>
      </c>
      <c r="AF307" s="212">
        <v>0</v>
      </c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ht="22.5" outlineLevel="1" x14ac:dyDescent="0.2">
      <c r="A308" s="213">
        <v>23</v>
      </c>
      <c r="B308" s="219" t="s">
        <v>388</v>
      </c>
      <c r="C308" s="263" t="s">
        <v>389</v>
      </c>
      <c r="D308" s="221" t="s">
        <v>334</v>
      </c>
      <c r="E308" s="228">
        <v>41</v>
      </c>
      <c r="F308" s="231"/>
      <c r="G308" s="232">
        <f>ROUND(E308*F308,2)</f>
        <v>0</v>
      </c>
      <c r="H308" s="231"/>
      <c r="I308" s="232">
        <f>ROUND(E308*H308,2)</f>
        <v>0</v>
      </c>
      <c r="J308" s="231"/>
      <c r="K308" s="232">
        <f>ROUND(E308*J308,2)</f>
        <v>0</v>
      </c>
      <c r="L308" s="232">
        <v>21</v>
      </c>
      <c r="M308" s="232">
        <f>G308*(1+L308/100)</f>
        <v>0</v>
      </c>
      <c r="N308" s="222">
        <v>4.5100000000000001E-2</v>
      </c>
      <c r="O308" s="222">
        <f>ROUND(E308*N308,5)</f>
        <v>1.8491</v>
      </c>
      <c r="P308" s="222">
        <v>0</v>
      </c>
      <c r="Q308" s="222">
        <f>ROUND(E308*P308,5)</f>
        <v>0</v>
      </c>
      <c r="R308" s="222"/>
      <c r="S308" s="222"/>
      <c r="T308" s="223">
        <v>2.3555899999999999</v>
      </c>
      <c r="U308" s="222">
        <f>ROUND(E308*T308,2)</f>
        <v>96.58</v>
      </c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 t="s">
        <v>143</v>
      </c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ht="22.5" outlineLevel="1" x14ac:dyDescent="0.2">
      <c r="A309" s="213">
        <v>24</v>
      </c>
      <c r="B309" s="219" t="s">
        <v>390</v>
      </c>
      <c r="C309" s="263" t="s">
        <v>391</v>
      </c>
      <c r="D309" s="221" t="s">
        <v>334</v>
      </c>
      <c r="E309" s="228">
        <v>103</v>
      </c>
      <c r="F309" s="231"/>
      <c r="G309" s="232">
        <f>ROUND(E309*F309,2)</f>
        <v>0</v>
      </c>
      <c r="H309" s="231"/>
      <c r="I309" s="232">
        <f>ROUND(E309*H309,2)</f>
        <v>0</v>
      </c>
      <c r="J309" s="231"/>
      <c r="K309" s="232">
        <f>ROUND(E309*J309,2)</f>
        <v>0</v>
      </c>
      <c r="L309" s="232">
        <v>21</v>
      </c>
      <c r="M309" s="232">
        <f>G309*(1+L309/100)</f>
        <v>0</v>
      </c>
      <c r="N309" s="222">
        <v>5.3109999999999997E-2</v>
      </c>
      <c r="O309" s="222">
        <f>ROUND(E309*N309,5)</f>
        <v>5.4703299999999997</v>
      </c>
      <c r="P309" s="222">
        <v>0</v>
      </c>
      <c r="Q309" s="222">
        <f>ROUND(E309*P309,5)</f>
        <v>0</v>
      </c>
      <c r="R309" s="222"/>
      <c r="S309" s="222"/>
      <c r="T309" s="223">
        <v>2.65578</v>
      </c>
      <c r="U309" s="222">
        <f>ROUND(E309*T309,2)</f>
        <v>273.55</v>
      </c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 t="s">
        <v>143</v>
      </c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ht="22.5" outlineLevel="1" x14ac:dyDescent="0.2">
      <c r="A310" s="213">
        <v>25</v>
      </c>
      <c r="B310" s="219" t="s">
        <v>392</v>
      </c>
      <c r="C310" s="263" t="s">
        <v>393</v>
      </c>
      <c r="D310" s="221" t="s">
        <v>334</v>
      </c>
      <c r="E310" s="228">
        <v>1</v>
      </c>
      <c r="F310" s="231"/>
      <c r="G310" s="232">
        <f>ROUND(E310*F310,2)</f>
        <v>0</v>
      </c>
      <c r="H310" s="231"/>
      <c r="I310" s="232">
        <f>ROUND(E310*H310,2)</f>
        <v>0</v>
      </c>
      <c r="J310" s="231"/>
      <c r="K310" s="232">
        <f>ROUND(E310*J310,2)</f>
        <v>0</v>
      </c>
      <c r="L310" s="232">
        <v>21</v>
      </c>
      <c r="M310" s="232">
        <f>G310*(1+L310/100)</f>
        <v>0</v>
      </c>
      <c r="N310" s="222">
        <v>6.0109999999999997E-2</v>
      </c>
      <c r="O310" s="222">
        <f>ROUND(E310*N310,5)</f>
        <v>6.0109999999999997E-2</v>
      </c>
      <c r="P310" s="222">
        <v>0</v>
      </c>
      <c r="Q310" s="222">
        <f>ROUND(E310*P310,5)</f>
        <v>0</v>
      </c>
      <c r="R310" s="222"/>
      <c r="S310" s="222"/>
      <c r="T310" s="223">
        <v>2.6727300000000001</v>
      </c>
      <c r="U310" s="222">
        <f>ROUND(E310*T310,2)</f>
        <v>2.67</v>
      </c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 t="s">
        <v>143</v>
      </c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 x14ac:dyDescent="0.2">
      <c r="A311" s="213">
        <v>26</v>
      </c>
      <c r="B311" s="219" t="s">
        <v>394</v>
      </c>
      <c r="C311" s="263" t="s">
        <v>395</v>
      </c>
      <c r="D311" s="221" t="s">
        <v>142</v>
      </c>
      <c r="E311" s="228">
        <v>745.77</v>
      </c>
      <c r="F311" s="231"/>
      <c r="G311" s="232">
        <f>ROUND(E311*F311,2)</f>
        <v>0</v>
      </c>
      <c r="H311" s="231"/>
      <c r="I311" s="232">
        <f>ROUND(E311*H311,2)</f>
        <v>0</v>
      </c>
      <c r="J311" s="231"/>
      <c r="K311" s="232">
        <f>ROUND(E311*J311,2)</f>
        <v>0</v>
      </c>
      <c r="L311" s="232">
        <v>21</v>
      </c>
      <c r="M311" s="232">
        <f>G311*(1+L311/100)</f>
        <v>0</v>
      </c>
      <c r="N311" s="222">
        <v>0</v>
      </c>
      <c r="O311" s="222">
        <f>ROUND(E311*N311,5)</f>
        <v>0</v>
      </c>
      <c r="P311" s="222">
        <v>0</v>
      </c>
      <c r="Q311" s="222">
        <f>ROUND(E311*P311,5)</f>
        <v>0</v>
      </c>
      <c r="R311" s="222"/>
      <c r="S311" s="222"/>
      <c r="T311" s="223">
        <v>0.2</v>
      </c>
      <c r="U311" s="222">
        <f>ROUND(E311*T311,2)</f>
        <v>149.15</v>
      </c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 t="s">
        <v>113</v>
      </c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1" x14ac:dyDescent="0.2">
      <c r="A312" s="213"/>
      <c r="B312" s="219"/>
      <c r="C312" s="264" t="s">
        <v>396</v>
      </c>
      <c r="D312" s="224"/>
      <c r="E312" s="229">
        <v>31.8</v>
      </c>
      <c r="F312" s="232"/>
      <c r="G312" s="232"/>
      <c r="H312" s="232"/>
      <c r="I312" s="232"/>
      <c r="J312" s="232"/>
      <c r="K312" s="232"/>
      <c r="L312" s="232"/>
      <c r="M312" s="232"/>
      <c r="N312" s="222"/>
      <c r="O312" s="222"/>
      <c r="P312" s="222"/>
      <c r="Q312" s="222"/>
      <c r="R312" s="222"/>
      <c r="S312" s="222"/>
      <c r="T312" s="223"/>
      <c r="U312" s="222"/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 t="s">
        <v>115</v>
      </c>
      <c r="AF312" s="212">
        <v>0</v>
      </c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outlineLevel="1" x14ac:dyDescent="0.2">
      <c r="A313" s="213"/>
      <c r="B313" s="219"/>
      <c r="C313" s="264" t="s">
        <v>397</v>
      </c>
      <c r="D313" s="224"/>
      <c r="E313" s="229">
        <v>38.36</v>
      </c>
      <c r="F313" s="232"/>
      <c r="G313" s="232"/>
      <c r="H313" s="232"/>
      <c r="I313" s="232"/>
      <c r="J313" s="232"/>
      <c r="K313" s="232"/>
      <c r="L313" s="232"/>
      <c r="M313" s="232"/>
      <c r="N313" s="222"/>
      <c r="O313" s="222"/>
      <c r="P313" s="222"/>
      <c r="Q313" s="222"/>
      <c r="R313" s="222"/>
      <c r="S313" s="222"/>
      <c r="T313" s="223"/>
      <c r="U313" s="22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 t="s">
        <v>115</v>
      </c>
      <c r="AF313" s="212">
        <v>0</v>
      </c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 x14ac:dyDescent="0.2">
      <c r="A314" s="213"/>
      <c r="B314" s="219"/>
      <c r="C314" s="264" t="s">
        <v>398</v>
      </c>
      <c r="D314" s="224"/>
      <c r="E314" s="229">
        <v>15.42</v>
      </c>
      <c r="F314" s="232"/>
      <c r="G314" s="232"/>
      <c r="H314" s="232"/>
      <c r="I314" s="232"/>
      <c r="J314" s="232"/>
      <c r="K314" s="232"/>
      <c r="L314" s="232"/>
      <c r="M314" s="232"/>
      <c r="N314" s="222"/>
      <c r="O314" s="222"/>
      <c r="P314" s="222"/>
      <c r="Q314" s="222"/>
      <c r="R314" s="222"/>
      <c r="S314" s="222"/>
      <c r="T314" s="223"/>
      <c r="U314" s="222"/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 t="s">
        <v>115</v>
      </c>
      <c r="AF314" s="212">
        <v>0</v>
      </c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1" x14ac:dyDescent="0.2">
      <c r="A315" s="213"/>
      <c r="B315" s="219"/>
      <c r="C315" s="264" t="s">
        <v>399</v>
      </c>
      <c r="D315" s="224"/>
      <c r="E315" s="229">
        <v>4.2</v>
      </c>
      <c r="F315" s="232"/>
      <c r="G315" s="232"/>
      <c r="H315" s="232"/>
      <c r="I315" s="232"/>
      <c r="J315" s="232"/>
      <c r="K315" s="232"/>
      <c r="L315" s="232"/>
      <c r="M315" s="232"/>
      <c r="N315" s="222"/>
      <c r="O315" s="222"/>
      <c r="P315" s="222"/>
      <c r="Q315" s="222"/>
      <c r="R315" s="222"/>
      <c r="S315" s="222"/>
      <c r="T315" s="223"/>
      <c r="U315" s="22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 t="s">
        <v>115</v>
      </c>
      <c r="AF315" s="212">
        <v>0</v>
      </c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1" x14ac:dyDescent="0.2">
      <c r="A316" s="213"/>
      <c r="B316" s="219"/>
      <c r="C316" s="264" t="s">
        <v>400</v>
      </c>
      <c r="D316" s="224"/>
      <c r="E316" s="229">
        <v>10.92</v>
      </c>
      <c r="F316" s="232"/>
      <c r="G316" s="232"/>
      <c r="H316" s="232"/>
      <c r="I316" s="232"/>
      <c r="J316" s="232"/>
      <c r="K316" s="232"/>
      <c r="L316" s="232"/>
      <c r="M316" s="232"/>
      <c r="N316" s="222"/>
      <c r="O316" s="222"/>
      <c r="P316" s="222"/>
      <c r="Q316" s="222"/>
      <c r="R316" s="222"/>
      <c r="S316" s="222"/>
      <c r="T316" s="223"/>
      <c r="U316" s="222"/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 t="s">
        <v>115</v>
      </c>
      <c r="AF316" s="212">
        <v>0</v>
      </c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 x14ac:dyDescent="0.2">
      <c r="A317" s="213"/>
      <c r="B317" s="219"/>
      <c r="C317" s="264" t="s">
        <v>401</v>
      </c>
      <c r="D317" s="224"/>
      <c r="E317" s="229">
        <v>5.33</v>
      </c>
      <c r="F317" s="232"/>
      <c r="G317" s="232"/>
      <c r="H317" s="232"/>
      <c r="I317" s="232"/>
      <c r="J317" s="232"/>
      <c r="K317" s="232"/>
      <c r="L317" s="232"/>
      <c r="M317" s="232"/>
      <c r="N317" s="222"/>
      <c r="O317" s="222"/>
      <c r="P317" s="222"/>
      <c r="Q317" s="222"/>
      <c r="R317" s="222"/>
      <c r="S317" s="222"/>
      <c r="T317" s="223"/>
      <c r="U317" s="22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 t="s">
        <v>115</v>
      </c>
      <c r="AF317" s="212">
        <v>0</v>
      </c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1" x14ac:dyDescent="0.2">
      <c r="A318" s="213"/>
      <c r="B318" s="219"/>
      <c r="C318" s="264" t="s">
        <v>402</v>
      </c>
      <c r="D318" s="224"/>
      <c r="E318" s="229">
        <v>5.43</v>
      </c>
      <c r="F318" s="232"/>
      <c r="G318" s="232"/>
      <c r="H318" s="232"/>
      <c r="I318" s="232"/>
      <c r="J318" s="232"/>
      <c r="K318" s="232"/>
      <c r="L318" s="232"/>
      <c r="M318" s="232"/>
      <c r="N318" s="222"/>
      <c r="O318" s="222"/>
      <c r="P318" s="222"/>
      <c r="Q318" s="222"/>
      <c r="R318" s="222"/>
      <c r="S318" s="222"/>
      <c r="T318" s="223"/>
      <c r="U318" s="22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 t="s">
        <v>115</v>
      </c>
      <c r="AF318" s="212">
        <v>0</v>
      </c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 x14ac:dyDescent="0.2">
      <c r="A319" s="213"/>
      <c r="B319" s="219"/>
      <c r="C319" s="264" t="s">
        <v>403</v>
      </c>
      <c r="D319" s="224"/>
      <c r="E319" s="229">
        <v>5.27</v>
      </c>
      <c r="F319" s="232"/>
      <c r="G319" s="232"/>
      <c r="H319" s="232"/>
      <c r="I319" s="232"/>
      <c r="J319" s="232"/>
      <c r="K319" s="232"/>
      <c r="L319" s="232"/>
      <c r="M319" s="232"/>
      <c r="N319" s="222"/>
      <c r="O319" s="222"/>
      <c r="P319" s="222"/>
      <c r="Q319" s="222"/>
      <c r="R319" s="222"/>
      <c r="S319" s="222"/>
      <c r="T319" s="223"/>
      <c r="U319" s="22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 t="s">
        <v>115</v>
      </c>
      <c r="AF319" s="212">
        <v>0</v>
      </c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1" x14ac:dyDescent="0.2">
      <c r="A320" s="213"/>
      <c r="B320" s="219"/>
      <c r="C320" s="264" t="s">
        <v>404</v>
      </c>
      <c r="D320" s="224"/>
      <c r="E320" s="229">
        <v>10.48</v>
      </c>
      <c r="F320" s="232"/>
      <c r="G320" s="232"/>
      <c r="H320" s="232"/>
      <c r="I320" s="232"/>
      <c r="J320" s="232"/>
      <c r="K320" s="232"/>
      <c r="L320" s="232"/>
      <c r="M320" s="232"/>
      <c r="N320" s="222"/>
      <c r="O320" s="222"/>
      <c r="P320" s="222"/>
      <c r="Q320" s="222"/>
      <c r="R320" s="222"/>
      <c r="S320" s="222"/>
      <c r="T320" s="223"/>
      <c r="U320" s="222"/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 t="s">
        <v>115</v>
      </c>
      <c r="AF320" s="212">
        <v>0</v>
      </c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1" x14ac:dyDescent="0.2">
      <c r="A321" s="213"/>
      <c r="B321" s="219"/>
      <c r="C321" s="264" t="s">
        <v>405</v>
      </c>
      <c r="D321" s="224"/>
      <c r="E321" s="229">
        <v>5.37</v>
      </c>
      <c r="F321" s="232"/>
      <c r="G321" s="232"/>
      <c r="H321" s="232"/>
      <c r="I321" s="232"/>
      <c r="J321" s="232"/>
      <c r="K321" s="232"/>
      <c r="L321" s="232"/>
      <c r="M321" s="232"/>
      <c r="N321" s="222"/>
      <c r="O321" s="222"/>
      <c r="P321" s="222"/>
      <c r="Q321" s="222"/>
      <c r="R321" s="222"/>
      <c r="S321" s="222"/>
      <c r="T321" s="223"/>
      <c r="U321" s="22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 t="s">
        <v>115</v>
      </c>
      <c r="AF321" s="212">
        <v>0</v>
      </c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outlineLevel="1" x14ac:dyDescent="0.2">
      <c r="A322" s="213"/>
      <c r="B322" s="219"/>
      <c r="C322" s="264" t="s">
        <v>406</v>
      </c>
      <c r="D322" s="224"/>
      <c r="E322" s="229">
        <v>19.920000000000002</v>
      </c>
      <c r="F322" s="232"/>
      <c r="G322" s="232"/>
      <c r="H322" s="232"/>
      <c r="I322" s="232"/>
      <c r="J322" s="232"/>
      <c r="K322" s="232"/>
      <c r="L322" s="232"/>
      <c r="M322" s="232"/>
      <c r="N322" s="222"/>
      <c r="O322" s="222"/>
      <c r="P322" s="222"/>
      <c r="Q322" s="222"/>
      <c r="R322" s="222"/>
      <c r="S322" s="222"/>
      <c r="T322" s="223"/>
      <c r="U322" s="22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 t="s">
        <v>115</v>
      </c>
      <c r="AF322" s="212">
        <v>0</v>
      </c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outlineLevel="1" x14ac:dyDescent="0.2">
      <c r="A323" s="213"/>
      <c r="B323" s="219"/>
      <c r="C323" s="264" t="s">
        <v>407</v>
      </c>
      <c r="D323" s="224"/>
      <c r="E323" s="229">
        <v>21.56</v>
      </c>
      <c r="F323" s="232"/>
      <c r="G323" s="232"/>
      <c r="H323" s="232"/>
      <c r="I323" s="232"/>
      <c r="J323" s="232"/>
      <c r="K323" s="232"/>
      <c r="L323" s="232"/>
      <c r="M323" s="232"/>
      <c r="N323" s="222"/>
      <c r="O323" s="222"/>
      <c r="P323" s="222"/>
      <c r="Q323" s="222"/>
      <c r="R323" s="222"/>
      <c r="S323" s="222"/>
      <c r="T323" s="223"/>
      <c r="U323" s="222"/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 t="s">
        <v>115</v>
      </c>
      <c r="AF323" s="212">
        <v>0</v>
      </c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1" x14ac:dyDescent="0.2">
      <c r="A324" s="213"/>
      <c r="B324" s="219"/>
      <c r="C324" s="264" t="s">
        <v>408</v>
      </c>
      <c r="D324" s="224"/>
      <c r="E324" s="229">
        <v>16.53</v>
      </c>
      <c r="F324" s="232"/>
      <c r="G324" s="232"/>
      <c r="H324" s="232"/>
      <c r="I324" s="232"/>
      <c r="J324" s="232"/>
      <c r="K324" s="232"/>
      <c r="L324" s="232"/>
      <c r="M324" s="232"/>
      <c r="N324" s="222"/>
      <c r="O324" s="222"/>
      <c r="P324" s="222"/>
      <c r="Q324" s="222"/>
      <c r="R324" s="222"/>
      <c r="S324" s="222"/>
      <c r="T324" s="223"/>
      <c r="U324" s="222"/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 t="s">
        <v>115</v>
      </c>
      <c r="AF324" s="212">
        <v>0</v>
      </c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outlineLevel="1" x14ac:dyDescent="0.2">
      <c r="A325" s="213"/>
      <c r="B325" s="219"/>
      <c r="C325" s="264" t="s">
        <v>409</v>
      </c>
      <c r="D325" s="224"/>
      <c r="E325" s="229">
        <v>11</v>
      </c>
      <c r="F325" s="232"/>
      <c r="G325" s="232"/>
      <c r="H325" s="232"/>
      <c r="I325" s="232"/>
      <c r="J325" s="232"/>
      <c r="K325" s="232"/>
      <c r="L325" s="232"/>
      <c r="M325" s="232"/>
      <c r="N325" s="222"/>
      <c r="O325" s="222"/>
      <c r="P325" s="222"/>
      <c r="Q325" s="222"/>
      <c r="R325" s="222"/>
      <c r="S325" s="222"/>
      <c r="T325" s="223"/>
      <c r="U325" s="222"/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 t="s">
        <v>115</v>
      </c>
      <c r="AF325" s="212">
        <v>0</v>
      </c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 x14ac:dyDescent="0.2">
      <c r="A326" s="213"/>
      <c r="B326" s="219"/>
      <c r="C326" s="264" t="s">
        <v>410</v>
      </c>
      <c r="D326" s="224"/>
      <c r="E326" s="229">
        <v>27.05</v>
      </c>
      <c r="F326" s="232"/>
      <c r="G326" s="232"/>
      <c r="H326" s="232"/>
      <c r="I326" s="232"/>
      <c r="J326" s="232"/>
      <c r="K326" s="232"/>
      <c r="L326" s="232"/>
      <c r="M326" s="232"/>
      <c r="N326" s="222"/>
      <c r="O326" s="222"/>
      <c r="P326" s="222"/>
      <c r="Q326" s="222"/>
      <c r="R326" s="222"/>
      <c r="S326" s="222"/>
      <c r="T326" s="223"/>
      <c r="U326" s="22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 t="s">
        <v>115</v>
      </c>
      <c r="AF326" s="212">
        <v>0</v>
      </c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1" x14ac:dyDescent="0.2">
      <c r="A327" s="213"/>
      <c r="B327" s="219"/>
      <c r="C327" s="264" t="s">
        <v>411</v>
      </c>
      <c r="D327" s="224"/>
      <c r="E327" s="229">
        <v>9</v>
      </c>
      <c r="F327" s="232"/>
      <c r="G327" s="232"/>
      <c r="H327" s="232"/>
      <c r="I327" s="232"/>
      <c r="J327" s="232"/>
      <c r="K327" s="232"/>
      <c r="L327" s="232"/>
      <c r="M327" s="232"/>
      <c r="N327" s="222"/>
      <c r="O327" s="222"/>
      <c r="P327" s="222"/>
      <c r="Q327" s="222"/>
      <c r="R327" s="222"/>
      <c r="S327" s="222"/>
      <c r="T327" s="223"/>
      <c r="U327" s="22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 t="s">
        <v>115</v>
      </c>
      <c r="AF327" s="212">
        <v>0</v>
      </c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1" x14ac:dyDescent="0.2">
      <c r="A328" s="213"/>
      <c r="B328" s="219"/>
      <c r="C328" s="264" t="s">
        <v>412</v>
      </c>
      <c r="D328" s="224"/>
      <c r="E328" s="229">
        <v>5.3</v>
      </c>
      <c r="F328" s="232"/>
      <c r="G328" s="232"/>
      <c r="H328" s="232"/>
      <c r="I328" s="232"/>
      <c r="J328" s="232"/>
      <c r="K328" s="232"/>
      <c r="L328" s="232"/>
      <c r="M328" s="232"/>
      <c r="N328" s="222"/>
      <c r="O328" s="222"/>
      <c r="P328" s="222"/>
      <c r="Q328" s="222"/>
      <c r="R328" s="222"/>
      <c r="S328" s="222"/>
      <c r="T328" s="223"/>
      <c r="U328" s="222"/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 t="s">
        <v>115</v>
      </c>
      <c r="AF328" s="212">
        <v>0</v>
      </c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 outlineLevel="1" x14ac:dyDescent="0.2">
      <c r="A329" s="213"/>
      <c r="B329" s="219"/>
      <c r="C329" s="264" t="s">
        <v>413</v>
      </c>
      <c r="D329" s="224"/>
      <c r="E329" s="229">
        <v>5.31</v>
      </c>
      <c r="F329" s="232"/>
      <c r="G329" s="232"/>
      <c r="H329" s="232"/>
      <c r="I329" s="232"/>
      <c r="J329" s="232"/>
      <c r="K329" s="232"/>
      <c r="L329" s="232"/>
      <c r="M329" s="232"/>
      <c r="N329" s="222"/>
      <c r="O329" s="222"/>
      <c r="P329" s="222"/>
      <c r="Q329" s="222"/>
      <c r="R329" s="222"/>
      <c r="S329" s="222"/>
      <c r="T329" s="223"/>
      <c r="U329" s="22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 t="s">
        <v>115</v>
      </c>
      <c r="AF329" s="212">
        <v>0</v>
      </c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outlineLevel="1" x14ac:dyDescent="0.2">
      <c r="A330" s="213"/>
      <c r="B330" s="219"/>
      <c r="C330" s="264" t="s">
        <v>414</v>
      </c>
      <c r="D330" s="224"/>
      <c r="E330" s="229">
        <v>5.38</v>
      </c>
      <c r="F330" s="232"/>
      <c r="G330" s="232"/>
      <c r="H330" s="232"/>
      <c r="I330" s="232"/>
      <c r="J330" s="232"/>
      <c r="K330" s="232"/>
      <c r="L330" s="232"/>
      <c r="M330" s="232"/>
      <c r="N330" s="222"/>
      <c r="O330" s="222"/>
      <c r="P330" s="222"/>
      <c r="Q330" s="222"/>
      <c r="R330" s="222"/>
      <c r="S330" s="222"/>
      <c r="T330" s="223"/>
      <c r="U330" s="222"/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 t="s">
        <v>115</v>
      </c>
      <c r="AF330" s="212">
        <v>0</v>
      </c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outlineLevel="1" x14ac:dyDescent="0.2">
      <c r="A331" s="213"/>
      <c r="B331" s="219"/>
      <c r="C331" s="264" t="s">
        <v>415</v>
      </c>
      <c r="D331" s="224"/>
      <c r="E331" s="229">
        <v>17.64</v>
      </c>
      <c r="F331" s="232"/>
      <c r="G331" s="232"/>
      <c r="H331" s="232"/>
      <c r="I331" s="232"/>
      <c r="J331" s="232"/>
      <c r="K331" s="232"/>
      <c r="L331" s="232"/>
      <c r="M331" s="232"/>
      <c r="N331" s="222"/>
      <c r="O331" s="222"/>
      <c r="P331" s="222"/>
      <c r="Q331" s="222"/>
      <c r="R331" s="222"/>
      <c r="S331" s="222"/>
      <c r="T331" s="223"/>
      <c r="U331" s="222"/>
      <c r="V331" s="212"/>
      <c r="W331" s="212"/>
      <c r="X331" s="212"/>
      <c r="Y331" s="212"/>
      <c r="Z331" s="212"/>
      <c r="AA331" s="212"/>
      <c r="AB331" s="212"/>
      <c r="AC331" s="212"/>
      <c r="AD331" s="212"/>
      <c r="AE331" s="212" t="s">
        <v>115</v>
      </c>
      <c r="AF331" s="212">
        <v>0</v>
      </c>
      <c r="AG331" s="212"/>
      <c r="AH331" s="212"/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outlineLevel="1" x14ac:dyDescent="0.2">
      <c r="A332" s="213"/>
      <c r="B332" s="219"/>
      <c r="C332" s="264" t="s">
        <v>416</v>
      </c>
      <c r="D332" s="224"/>
      <c r="E332" s="229">
        <v>32.54</v>
      </c>
      <c r="F332" s="232"/>
      <c r="G332" s="232"/>
      <c r="H332" s="232"/>
      <c r="I332" s="232"/>
      <c r="J332" s="232"/>
      <c r="K332" s="232"/>
      <c r="L332" s="232"/>
      <c r="M332" s="232"/>
      <c r="N332" s="222"/>
      <c r="O332" s="222"/>
      <c r="P332" s="222"/>
      <c r="Q332" s="222"/>
      <c r="R332" s="222"/>
      <c r="S332" s="222"/>
      <c r="T332" s="223"/>
      <c r="U332" s="22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 t="s">
        <v>115</v>
      </c>
      <c r="AF332" s="212">
        <v>0</v>
      </c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1" x14ac:dyDescent="0.2">
      <c r="A333" s="213"/>
      <c r="B333" s="219"/>
      <c r="C333" s="264" t="s">
        <v>417</v>
      </c>
      <c r="D333" s="224"/>
      <c r="E333" s="229">
        <v>20.28</v>
      </c>
      <c r="F333" s="232"/>
      <c r="G333" s="232"/>
      <c r="H333" s="232"/>
      <c r="I333" s="232"/>
      <c r="J333" s="232"/>
      <c r="K333" s="232"/>
      <c r="L333" s="232"/>
      <c r="M333" s="232"/>
      <c r="N333" s="222"/>
      <c r="O333" s="222"/>
      <c r="P333" s="222"/>
      <c r="Q333" s="222"/>
      <c r="R333" s="222"/>
      <c r="S333" s="222"/>
      <c r="T333" s="223"/>
      <c r="U333" s="222"/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 t="s">
        <v>115</v>
      </c>
      <c r="AF333" s="212">
        <v>0</v>
      </c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1" x14ac:dyDescent="0.2">
      <c r="A334" s="213"/>
      <c r="B334" s="219"/>
      <c r="C334" s="264" t="s">
        <v>418</v>
      </c>
      <c r="D334" s="224"/>
      <c r="E334" s="229">
        <v>5.46</v>
      </c>
      <c r="F334" s="232"/>
      <c r="G334" s="232"/>
      <c r="H334" s="232"/>
      <c r="I334" s="232"/>
      <c r="J334" s="232"/>
      <c r="K334" s="232"/>
      <c r="L334" s="232"/>
      <c r="M334" s="232"/>
      <c r="N334" s="222"/>
      <c r="O334" s="222"/>
      <c r="P334" s="222"/>
      <c r="Q334" s="222"/>
      <c r="R334" s="222"/>
      <c r="S334" s="222"/>
      <c r="T334" s="223"/>
      <c r="U334" s="22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 t="s">
        <v>115</v>
      </c>
      <c r="AF334" s="212">
        <v>0</v>
      </c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1" x14ac:dyDescent="0.2">
      <c r="A335" s="213"/>
      <c r="B335" s="219"/>
      <c r="C335" s="264" t="s">
        <v>419</v>
      </c>
      <c r="D335" s="224"/>
      <c r="E335" s="229">
        <v>11.28</v>
      </c>
      <c r="F335" s="232"/>
      <c r="G335" s="232"/>
      <c r="H335" s="232"/>
      <c r="I335" s="232"/>
      <c r="J335" s="232"/>
      <c r="K335" s="232"/>
      <c r="L335" s="232"/>
      <c r="M335" s="232"/>
      <c r="N335" s="222"/>
      <c r="O335" s="222"/>
      <c r="P335" s="222"/>
      <c r="Q335" s="222"/>
      <c r="R335" s="222"/>
      <c r="S335" s="222"/>
      <c r="T335" s="223"/>
      <c r="U335" s="22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 t="s">
        <v>115</v>
      </c>
      <c r="AF335" s="212">
        <v>0</v>
      </c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1" x14ac:dyDescent="0.2">
      <c r="A336" s="213"/>
      <c r="B336" s="219"/>
      <c r="C336" s="264" t="s">
        <v>420</v>
      </c>
      <c r="D336" s="224"/>
      <c r="E336" s="229">
        <v>50.49</v>
      </c>
      <c r="F336" s="232"/>
      <c r="G336" s="232"/>
      <c r="H336" s="232"/>
      <c r="I336" s="232"/>
      <c r="J336" s="232"/>
      <c r="K336" s="232"/>
      <c r="L336" s="232"/>
      <c r="M336" s="232"/>
      <c r="N336" s="222"/>
      <c r="O336" s="222"/>
      <c r="P336" s="222"/>
      <c r="Q336" s="222"/>
      <c r="R336" s="222"/>
      <c r="S336" s="222"/>
      <c r="T336" s="223"/>
      <c r="U336" s="22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 t="s">
        <v>115</v>
      </c>
      <c r="AF336" s="212">
        <v>0</v>
      </c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1" x14ac:dyDescent="0.2">
      <c r="A337" s="213"/>
      <c r="B337" s="219"/>
      <c r="C337" s="264" t="s">
        <v>421</v>
      </c>
      <c r="D337" s="224"/>
      <c r="E337" s="229">
        <v>11.6</v>
      </c>
      <c r="F337" s="232"/>
      <c r="G337" s="232"/>
      <c r="H337" s="232"/>
      <c r="I337" s="232"/>
      <c r="J337" s="232"/>
      <c r="K337" s="232"/>
      <c r="L337" s="232"/>
      <c r="M337" s="232"/>
      <c r="N337" s="222"/>
      <c r="O337" s="222"/>
      <c r="P337" s="222"/>
      <c r="Q337" s="222"/>
      <c r="R337" s="222"/>
      <c r="S337" s="222"/>
      <c r="T337" s="223"/>
      <c r="U337" s="22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 t="s">
        <v>115</v>
      </c>
      <c r="AF337" s="212">
        <v>0</v>
      </c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1" x14ac:dyDescent="0.2">
      <c r="A338" s="213"/>
      <c r="B338" s="219"/>
      <c r="C338" s="264" t="s">
        <v>422</v>
      </c>
      <c r="D338" s="224"/>
      <c r="E338" s="229">
        <v>10.28</v>
      </c>
      <c r="F338" s="232"/>
      <c r="G338" s="232"/>
      <c r="H338" s="232"/>
      <c r="I338" s="232"/>
      <c r="J338" s="232"/>
      <c r="K338" s="232"/>
      <c r="L338" s="232"/>
      <c r="M338" s="232"/>
      <c r="N338" s="222"/>
      <c r="O338" s="222"/>
      <c r="P338" s="222"/>
      <c r="Q338" s="222"/>
      <c r="R338" s="222"/>
      <c r="S338" s="222"/>
      <c r="T338" s="223"/>
      <c r="U338" s="22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 t="s">
        <v>115</v>
      </c>
      <c r="AF338" s="212">
        <v>0</v>
      </c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1" x14ac:dyDescent="0.2">
      <c r="A339" s="213"/>
      <c r="B339" s="219"/>
      <c r="C339" s="264" t="s">
        <v>423</v>
      </c>
      <c r="D339" s="224"/>
      <c r="E339" s="229">
        <v>9.5</v>
      </c>
      <c r="F339" s="232"/>
      <c r="G339" s="232"/>
      <c r="H339" s="232"/>
      <c r="I339" s="232"/>
      <c r="J339" s="232"/>
      <c r="K339" s="232"/>
      <c r="L339" s="232"/>
      <c r="M339" s="232"/>
      <c r="N339" s="222"/>
      <c r="O339" s="222"/>
      <c r="P339" s="222"/>
      <c r="Q339" s="222"/>
      <c r="R339" s="222"/>
      <c r="S339" s="222"/>
      <c r="T339" s="223"/>
      <c r="U339" s="22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 t="s">
        <v>115</v>
      </c>
      <c r="AF339" s="212">
        <v>0</v>
      </c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1" x14ac:dyDescent="0.2">
      <c r="A340" s="213"/>
      <c r="B340" s="219"/>
      <c r="C340" s="264" t="s">
        <v>424</v>
      </c>
      <c r="D340" s="224"/>
      <c r="E340" s="229">
        <v>5.22</v>
      </c>
      <c r="F340" s="232"/>
      <c r="G340" s="232"/>
      <c r="H340" s="232"/>
      <c r="I340" s="232"/>
      <c r="J340" s="232"/>
      <c r="K340" s="232"/>
      <c r="L340" s="232"/>
      <c r="M340" s="232"/>
      <c r="N340" s="222"/>
      <c r="O340" s="222"/>
      <c r="P340" s="222"/>
      <c r="Q340" s="222"/>
      <c r="R340" s="222"/>
      <c r="S340" s="222"/>
      <c r="T340" s="223"/>
      <c r="U340" s="222"/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 t="s">
        <v>115</v>
      </c>
      <c r="AF340" s="212">
        <v>0</v>
      </c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outlineLevel="1" x14ac:dyDescent="0.2">
      <c r="A341" s="213"/>
      <c r="B341" s="219"/>
      <c r="C341" s="264" t="s">
        <v>425</v>
      </c>
      <c r="D341" s="224"/>
      <c r="E341" s="229">
        <v>15</v>
      </c>
      <c r="F341" s="232"/>
      <c r="G341" s="232"/>
      <c r="H341" s="232"/>
      <c r="I341" s="232"/>
      <c r="J341" s="232"/>
      <c r="K341" s="232"/>
      <c r="L341" s="232"/>
      <c r="M341" s="232"/>
      <c r="N341" s="222"/>
      <c r="O341" s="222"/>
      <c r="P341" s="222"/>
      <c r="Q341" s="222"/>
      <c r="R341" s="222"/>
      <c r="S341" s="222"/>
      <c r="T341" s="223"/>
      <c r="U341" s="22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 t="s">
        <v>115</v>
      </c>
      <c r="AF341" s="212">
        <v>0</v>
      </c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1" x14ac:dyDescent="0.2">
      <c r="A342" s="213"/>
      <c r="B342" s="219"/>
      <c r="C342" s="264" t="s">
        <v>426</v>
      </c>
      <c r="D342" s="224"/>
      <c r="E342" s="229">
        <v>58</v>
      </c>
      <c r="F342" s="232"/>
      <c r="G342" s="232"/>
      <c r="H342" s="232"/>
      <c r="I342" s="232"/>
      <c r="J342" s="232"/>
      <c r="K342" s="232"/>
      <c r="L342" s="232"/>
      <c r="M342" s="232"/>
      <c r="N342" s="222"/>
      <c r="O342" s="222"/>
      <c r="P342" s="222"/>
      <c r="Q342" s="222"/>
      <c r="R342" s="222"/>
      <c r="S342" s="222"/>
      <c r="T342" s="223"/>
      <c r="U342" s="22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 t="s">
        <v>115</v>
      </c>
      <c r="AF342" s="212">
        <v>0</v>
      </c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1" x14ac:dyDescent="0.2">
      <c r="A343" s="213"/>
      <c r="B343" s="219"/>
      <c r="C343" s="264" t="s">
        <v>427</v>
      </c>
      <c r="D343" s="224"/>
      <c r="E343" s="229">
        <v>5.62</v>
      </c>
      <c r="F343" s="232"/>
      <c r="G343" s="232"/>
      <c r="H343" s="232"/>
      <c r="I343" s="232"/>
      <c r="J343" s="232"/>
      <c r="K343" s="232"/>
      <c r="L343" s="232"/>
      <c r="M343" s="232"/>
      <c r="N343" s="222"/>
      <c r="O343" s="222"/>
      <c r="P343" s="222"/>
      <c r="Q343" s="222"/>
      <c r="R343" s="222"/>
      <c r="S343" s="222"/>
      <c r="T343" s="223"/>
      <c r="U343" s="22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 t="s">
        <v>115</v>
      </c>
      <c r="AF343" s="212">
        <v>0</v>
      </c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1" x14ac:dyDescent="0.2">
      <c r="A344" s="213"/>
      <c r="B344" s="219"/>
      <c r="C344" s="264" t="s">
        <v>428</v>
      </c>
      <c r="D344" s="224"/>
      <c r="E344" s="229">
        <v>6.89</v>
      </c>
      <c r="F344" s="232"/>
      <c r="G344" s="232"/>
      <c r="H344" s="232"/>
      <c r="I344" s="232"/>
      <c r="J344" s="232"/>
      <c r="K344" s="232"/>
      <c r="L344" s="232"/>
      <c r="M344" s="232"/>
      <c r="N344" s="222"/>
      <c r="O344" s="222"/>
      <c r="P344" s="222"/>
      <c r="Q344" s="222"/>
      <c r="R344" s="222"/>
      <c r="S344" s="222"/>
      <c r="T344" s="223"/>
      <c r="U344" s="22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 t="s">
        <v>115</v>
      </c>
      <c r="AF344" s="212">
        <v>0</v>
      </c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1" x14ac:dyDescent="0.2">
      <c r="A345" s="213"/>
      <c r="B345" s="219"/>
      <c r="C345" s="264" t="s">
        <v>429</v>
      </c>
      <c r="D345" s="224"/>
      <c r="E345" s="229">
        <v>9.1199999999999992</v>
      </c>
      <c r="F345" s="232"/>
      <c r="G345" s="232"/>
      <c r="H345" s="232"/>
      <c r="I345" s="232"/>
      <c r="J345" s="232"/>
      <c r="K345" s="232"/>
      <c r="L345" s="232"/>
      <c r="M345" s="232"/>
      <c r="N345" s="222"/>
      <c r="O345" s="222"/>
      <c r="P345" s="222"/>
      <c r="Q345" s="222"/>
      <c r="R345" s="222"/>
      <c r="S345" s="222"/>
      <c r="T345" s="223"/>
      <c r="U345" s="22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 t="s">
        <v>115</v>
      </c>
      <c r="AF345" s="212">
        <v>0</v>
      </c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1" x14ac:dyDescent="0.2">
      <c r="A346" s="213"/>
      <c r="B346" s="219"/>
      <c r="C346" s="264" t="s">
        <v>430</v>
      </c>
      <c r="D346" s="224"/>
      <c r="E346" s="229">
        <v>5.04</v>
      </c>
      <c r="F346" s="232"/>
      <c r="G346" s="232"/>
      <c r="H346" s="232"/>
      <c r="I346" s="232"/>
      <c r="J346" s="232"/>
      <c r="K346" s="232"/>
      <c r="L346" s="232"/>
      <c r="M346" s="232"/>
      <c r="N346" s="222"/>
      <c r="O346" s="222"/>
      <c r="P346" s="222"/>
      <c r="Q346" s="222"/>
      <c r="R346" s="222"/>
      <c r="S346" s="222"/>
      <c r="T346" s="223"/>
      <c r="U346" s="22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 t="s">
        <v>115</v>
      </c>
      <c r="AF346" s="212">
        <v>0</v>
      </c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outlineLevel="1" x14ac:dyDescent="0.2">
      <c r="A347" s="213"/>
      <c r="B347" s="219"/>
      <c r="C347" s="264" t="s">
        <v>431</v>
      </c>
      <c r="D347" s="224"/>
      <c r="E347" s="229">
        <v>19</v>
      </c>
      <c r="F347" s="232"/>
      <c r="G347" s="232"/>
      <c r="H347" s="232"/>
      <c r="I347" s="232"/>
      <c r="J347" s="232"/>
      <c r="K347" s="232"/>
      <c r="L347" s="232"/>
      <c r="M347" s="232"/>
      <c r="N347" s="222"/>
      <c r="O347" s="222"/>
      <c r="P347" s="222"/>
      <c r="Q347" s="222"/>
      <c r="R347" s="222"/>
      <c r="S347" s="222"/>
      <c r="T347" s="223"/>
      <c r="U347" s="22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 t="s">
        <v>115</v>
      </c>
      <c r="AF347" s="212">
        <v>0</v>
      </c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1" x14ac:dyDescent="0.2">
      <c r="A348" s="213"/>
      <c r="B348" s="219"/>
      <c r="C348" s="264" t="s">
        <v>432</v>
      </c>
      <c r="D348" s="224"/>
      <c r="E348" s="229">
        <v>23.28</v>
      </c>
      <c r="F348" s="232"/>
      <c r="G348" s="232"/>
      <c r="H348" s="232"/>
      <c r="I348" s="232"/>
      <c r="J348" s="232"/>
      <c r="K348" s="232"/>
      <c r="L348" s="232"/>
      <c r="M348" s="232"/>
      <c r="N348" s="222"/>
      <c r="O348" s="222"/>
      <c r="P348" s="222"/>
      <c r="Q348" s="222"/>
      <c r="R348" s="222"/>
      <c r="S348" s="222"/>
      <c r="T348" s="223"/>
      <c r="U348" s="222"/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 t="s">
        <v>115</v>
      </c>
      <c r="AF348" s="212">
        <v>0</v>
      </c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1" x14ac:dyDescent="0.2">
      <c r="A349" s="213"/>
      <c r="B349" s="219"/>
      <c r="C349" s="264" t="s">
        <v>433</v>
      </c>
      <c r="D349" s="224"/>
      <c r="E349" s="229">
        <v>37.31</v>
      </c>
      <c r="F349" s="232"/>
      <c r="G349" s="232"/>
      <c r="H349" s="232"/>
      <c r="I349" s="232"/>
      <c r="J349" s="232"/>
      <c r="K349" s="232"/>
      <c r="L349" s="232"/>
      <c r="M349" s="232"/>
      <c r="N349" s="222"/>
      <c r="O349" s="222"/>
      <c r="P349" s="222"/>
      <c r="Q349" s="222"/>
      <c r="R349" s="222"/>
      <c r="S349" s="222"/>
      <c r="T349" s="223"/>
      <c r="U349" s="22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 t="s">
        <v>115</v>
      </c>
      <c r="AF349" s="212">
        <v>0</v>
      </c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outlineLevel="1" x14ac:dyDescent="0.2">
      <c r="A350" s="213"/>
      <c r="B350" s="219"/>
      <c r="C350" s="264" t="s">
        <v>434</v>
      </c>
      <c r="D350" s="224"/>
      <c r="E350" s="229">
        <v>8.6</v>
      </c>
      <c r="F350" s="232"/>
      <c r="G350" s="232"/>
      <c r="H350" s="232"/>
      <c r="I350" s="232"/>
      <c r="J350" s="232"/>
      <c r="K350" s="232"/>
      <c r="L350" s="232"/>
      <c r="M350" s="232"/>
      <c r="N350" s="222"/>
      <c r="O350" s="222"/>
      <c r="P350" s="222"/>
      <c r="Q350" s="222"/>
      <c r="R350" s="222"/>
      <c r="S350" s="222"/>
      <c r="T350" s="223"/>
      <c r="U350" s="22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 t="s">
        <v>115</v>
      </c>
      <c r="AF350" s="212">
        <v>0</v>
      </c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outlineLevel="1" x14ac:dyDescent="0.2">
      <c r="A351" s="213"/>
      <c r="B351" s="219"/>
      <c r="C351" s="264" t="s">
        <v>435</v>
      </c>
      <c r="D351" s="224"/>
      <c r="E351" s="229">
        <v>16.59</v>
      </c>
      <c r="F351" s="232"/>
      <c r="G351" s="232"/>
      <c r="H351" s="232"/>
      <c r="I351" s="232"/>
      <c r="J351" s="232"/>
      <c r="K351" s="232"/>
      <c r="L351" s="232"/>
      <c r="M351" s="232"/>
      <c r="N351" s="222"/>
      <c r="O351" s="222"/>
      <c r="P351" s="222"/>
      <c r="Q351" s="222"/>
      <c r="R351" s="222"/>
      <c r="S351" s="222"/>
      <c r="T351" s="223"/>
      <c r="U351" s="222"/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 t="s">
        <v>115</v>
      </c>
      <c r="AF351" s="212">
        <v>0</v>
      </c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</row>
    <row r="352" spans="1:60" outlineLevel="1" x14ac:dyDescent="0.2">
      <c r="A352" s="213"/>
      <c r="B352" s="219"/>
      <c r="C352" s="264" t="s">
        <v>436</v>
      </c>
      <c r="D352" s="224"/>
      <c r="E352" s="229">
        <v>5.61</v>
      </c>
      <c r="F352" s="232"/>
      <c r="G352" s="232"/>
      <c r="H352" s="232"/>
      <c r="I352" s="232"/>
      <c r="J352" s="232"/>
      <c r="K352" s="232"/>
      <c r="L352" s="232"/>
      <c r="M352" s="232"/>
      <c r="N352" s="222"/>
      <c r="O352" s="222"/>
      <c r="P352" s="222"/>
      <c r="Q352" s="222"/>
      <c r="R352" s="222"/>
      <c r="S352" s="222"/>
      <c r="T352" s="223"/>
      <c r="U352" s="22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 t="s">
        <v>115</v>
      </c>
      <c r="AF352" s="212">
        <v>0</v>
      </c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1" x14ac:dyDescent="0.2">
      <c r="A353" s="213"/>
      <c r="B353" s="219"/>
      <c r="C353" s="264" t="s">
        <v>437</v>
      </c>
      <c r="D353" s="224"/>
      <c r="E353" s="229">
        <v>5.63</v>
      </c>
      <c r="F353" s="232"/>
      <c r="G353" s="232"/>
      <c r="H353" s="232"/>
      <c r="I353" s="232"/>
      <c r="J353" s="232"/>
      <c r="K353" s="232"/>
      <c r="L353" s="232"/>
      <c r="M353" s="232"/>
      <c r="N353" s="222"/>
      <c r="O353" s="222"/>
      <c r="P353" s="222"/>
      <c r="Q353" s="222"/>
      <c r="R353" s="222"/>
      <c r="S353" s="222"/>
      <c r="T353" s="223"/>
      <c r="U353" s="22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 t="s">
        <v>115</v>
      </c>
      <c r="AF353" s="212">
        <v>0</v>
      </c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1" x14ac:dyDescent="0.2">
      <c r="A354" s="213"/>
      <c r="B354" s="219"/>
      <c r="C354" s="264" t="s">
        <v>438</v>
      </c>
      <c r="D354" s="224"/>
      <c r="E354" s="229">
        <v>17.37</v>
      </c>
      <c r="F354" s="232"/>
      <c r="G354" s="232"/>
      <c r="H354" s="232"/>
      <c r="I354" s="232"/>
      <c r="J354" s="232"/>
      <c r="K354" s="232"/>
      <c r="L354" s="232"/>
      <c r="M354" s="232"/>
      <c r="N354" s="222"/>
      <c r="O354" s="222"/>
      <c r="P354" s="222"/>
      <c r="Q354" s="222"/>
      <c r="R354" s="222"/>
      <c r="S354" s="222"/>
      <c r="T354" s="223"/>
      <c r="U354" s="22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 t="s">
        <v>115</v>
      </c>
      <c r="AF354" s="212">
        <v>0</v>
      </c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outlineLevel="1" x14ac:dyDescent="0.2">
      <c r="A355" s="213"/>
      <c r="B355" s="219"/>
      <c r="C355" s="264" t="s">
        <v>439</v>
      </c>
      <c r="D355" s="224"/>
      <c r="E355" s="229">
        <v>17.600000000000001</v>
      </c>
      <c r="F355" s="232"/>
      <c r="G355" s="232"/>
      <c r="H355" s="232"/>
      <c r="I355" s="232"/>
      <c r="J355" s="232"/>
      <c r="K355" s="232"/>
      <c r="L355" s="232"/>
      <c r="M355" s="232"/>
      <c r="N355" s="222"/>
      <c r="O355" s="222"/>
      <c r="P355" s="222"/>
      <c r="Q355" s="222"/>
      <c r="R355" s="222"/>
      <c r="S355" s="222"/>
      <c r="T355" s="223"/>
      <c r="U355" s="22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 t="s">
        <v>115</v>
      </c>
      <c r="AF355" s="212">
        <v>0</v>
      </c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outlineLevel="1" x14ac:dyDescent="0.2">
      <c r="A356" s="213"/>
      <c r="B356" s="219"/>
      <c r="C356" s="264" t="s">
        <v>440</v>
      </c>
      <c r="D356" s="224"/>
      <c r="E356" s="229">
        <v>22.32</v>
      </c>
      <c r="F356" s="232"/>
      <c r="G356" s="232"/>
      <c r="H356" s="232"/>
      <c r="I356" s="232"/>
      <c r="J356" s="232"/>
      <c r="K356" s="232"/>
      <c r="L356" s="232"/>
      <c r="M356" s="232"/>
      <c r="N356" s="222"/>
      <c r="O356" s="222"/>
      <c r="P356" s="222"/>
      <c r="Q356" s="222"/>
      <c r="R356" s="222"/>
      <c r="S356" s="222"/>
      <c r="T356" s="223"/>
      <c r="U356" s="22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 t="s">
        <v>115</v>
      </c>
      <c r="AF356" s="212">
        <v>0</v>
      </c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 x14ac:dyDescent="0.2">
      <c r="A357" s="213"/>
      <c r="B357" s="219"/>
      <c r="C357" s="264" t="s">
        <v>441</v>
      </c>
      <c r="D357" s="224"/>
      <c r="E357" s="229">
        <v>29</v>
      </c>
      <c r="F357" s="232"/>
      <c r="G357" s="232"/>
      <c r="H357" s="232"/>
      <c r="I357" s="232"/>
      <c r="J357" s="232"/>
      <c r="K357" s="232"/>
      <c r="L357" s="232"/>
      <c r="M357" s="232"/>
      <c r="N357" s="222"/>
      <c r="O357" s="222"/>
      <c r="P357" s="222"/>
      <c r="Q357" s="222"/>
      <c r="R357" s="222"/>
      <c r="S357" s="222"/>
      <c r="T357" s="223"/>
      <c r="U357" s="22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 t="s">
        <v>115</v>
      </c>
      <c r="AF357" s="212">
        <v>0</v>
      </c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outlineLevel="1" x14ac:dyDescent="0.2">
      <c r="A358" s="213"/>
      <c r="B358" s="219"/>
      <c r="C358" s="264" t="s">
        <v>442</v>
      </c>
      <c r="D358" s="224"/>
      <c r="E358" s="229">
        <v>5.42</v>
      </c>
      <c r="F358" s="232"/>
      <c r="G358" s="232"/>
      <c r="H358" s="232"/>
      <c r="I358" s="232"/>
      <c r="J358" s="232"/>
      <c r="K358" s="232"/>
      <c r="L358" s="232"/>
      <c r="M358" s="232"/>
      <c r="N358" s="222"/>
      <c r="O358" s="222"/>
      <c r="P358" s="222"/>
      <c r="Q358" s="222"/>
      <c r="R358" s="222"/>
      <c r="S358" s="222"/>
      <c r="T358" s="223"/>
      <c r="U358" s="22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 t="s">
        <v>115</v>
      </c>
      <c r="AF358" s="212">
        <v>0</v>
      </c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</row>
    <row r="359" spans="1:60" outlineLevel="1" x14ac:dyDescent="0.2">
      <c r="A359" s="213"/>
      <c r="B359" s="219"/>
      <c r="C359" s="264" t="s">
        <v>443</v>
      </c>
      <c r="D359" s="224"/>
      <c r="E359" s="229">
        <v>5.78</v>
      </c>
      <c r="F359" s="232"/>
      <c r="G359" s="232"/>
      <c r="H359" s="232"/>
      <c r="I359" s="232"/>
      <c r="J359" s="232"/>
      <c r="K359" s="232"/>
      <c r="L359" s="232"/>
      <c r="M359" s="232"/>
      <c r="N359" s="222"/>
      <c r="O359" s="222"/>
      <c r="P359" s="222"/>
      <c r="Q359" s="222"/>
      <c r="R359" s="222"/>
      <c r="S359" s="222"/>
      <c r="T359" s="223"/>
      <c r="U359" s="22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 t="s">
        <v>115</v>
      </c>
      <c r="AF359" s="212">
        <v>0</v>
      </c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outlineLevel="1" x14ac:dyDescent="0.2">
      <c r="A360" s="213"/>
      <c r="B360" s="219"/>
      <c r="C360" s="264" t="s">
        <v>444</v>
      </c>
      <c r="D360" s="224"/>
      <c r="E360" s="229">
        <v>4.67</v>
      </c>
      <c r="F360" s="232"/>
      <c r="G360" s="232"/>
      <c r="H360" s="232"/>
      <c r="I360" s="232"/>
      <c r="J360" s="232"/>
      <c r="K360" s="232"/>
      <c r="L360" s="232"/>
      <c r="M360" s="232"/>
      <c r="N360" s="222"/>
      <c r="O360" s="222"/>
      <c r="P360" s="222"/>
      <c r="Q360" s="222"/>
      <c r="R360" s="222"/>
      <c r="S360" s="222"/>
      <c r="T360" s="223"/>
      <c r="U360" s="222"/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 t="s">
        <v>115</v>
      </c>
      <c r="AF360" s="212">
        <v>0</v>
      </c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ht="22.5" outlineLevel="1" x14ac:dyDescent="0.2">
      <c r="A361" s="213">
        <v>27</v>
      </c>
      <c r="B361" s="219" t="s">
        <v>445</v>
      </c>
      <c r="C361" s="263" t="s">
        <v>446</v>
      </c>
      <c r="D361" s="221" t="s">
        <v>142</v>
      </c>
      <c r="E361" s="228">
        <v>797.97389999999996</v>
      </c>
      <c r="F361" s="231"/>
      <c r="G361" s="232">
        <f>ROUND(E361*F361,2)</f>
        <v>0</v>
      </c>
      <c r="H361" s="231"/>
      <c r="I361" s="232">
        <f>ROUND(E361*H361,2)</f>
        <v>0</v>
      </c>
      <c r="J361" s="231"/>
      <c r="K361" s="232">
        <f>ROUND(E361*J361,2)</f>
        <v>0</v>
      </c>
      <c r="L361" s="232">
        <v>21</v>
      </c>
      <c r="M361" s="232">
        <f>G361*(1+L361/100)</f>
        <v>0</v>
      </c>
      <c r="N361" s="222">
        <v>0</v>
      </c>
      <c r="O361" s="222">
        <f>ROUND(E361*N361,5)</f>
        <v>0</v>
      </c>
      <c r="P361" s="222">
        <v>0</v>
      </c>
      <c r="Q361" s="222">
        <f>ROUND(E361*P361,5)</f>
        <v>0</v>
      </c>
      <c r="R361" s="222"/>
      <c r="S361" s="222"/>
      <c r="T361" s="223">
        <v>0</v>
      </c>
      <c r="U361" s="222">
        <f>ROUND(E361*T361,2)</f>
        <v>0</v>
      </c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 t="s">
        <v>447</v>
      </c>
      <c r="AF361" s="212"/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1" x14ac:dyDescent="0.2">
      <c r="A362" s="213"/>
      <c r="B362" s="219"/>
      <c r="C362" s="264" t="s">
        <v>448</v>
      </c>
      <c r="D362" s="224"/>
      <c r="E362" s="229">
        <v>797.97389999999996</v>
      </c>
      <c r="F362" s="232"/>
      <c r="G362" s="232"/>
      <c r="H362" s="232"/>
      <c r="I362" s="232"/>
      <c r="J362" s="232"/>
      <c r="K362" s="232"/>
      <c r="L362" s="232"/>
      <c r="M362" s="232"/>
      <c r="N362" s="222"/>
      <c r="O362" s="222"/>
      <c r="P362" s="222"/>
      <c r="Q362" s="222"/>
      <c r="R362" s="222"/>
      <c r="S362" s="222"/>
      <c r="T362" s="223"/>
      <c r="U362" s="22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 t="s">
        <v>115</v>
      </c>
      <c r="AF362" s="212">
        <v>0</v>
      </c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outlineLevel="1" x14ac:dyDescent="0.2">
      <c r="A363" s="213">
        <v>28</v>
      </c>
      <c r="B363" s="219" t="s">
        <v>449</v>
      </c>
      <c r="C363" s="263" t="s">
        <v>450</v>
      </c>
      <c r="D363" s="221" t="s">
        <v>142</v>
      </c>
      <c r="E363" s="228">
        <v>658.00720000000013</v>
      </c>
      <c r="F363" s="231"/>
      <c r="G363" s="232">
        <f>ROUND(E363*F363,2)</f>
        <v>0</v>
      </c>
      <c r="H363" s="231"/>
      <c r="I363" s="232">
        <f>ROUND(E363*H363,2)</f>
        <v>0</v>
      </c>
      <c r="J363" s="231"/>
      <c r="K363" s="232">
        <f>ROUND(E363*J363,2)</f>
        <v>0</v>
      </c>
      <c r="L363" s="232">
        <v>21</v>
      </c>
      <c r="M363" s="232">
        <f>G363*(1+L363/100)</f>
        <v>0</v>
      </c>
      <c r="N363" s="222">
        <v>0</v>
      </c>
      <c r="O363" s="222">
        <f>ROUND(E363*N363,5)</f>
        <v>0</v>
      </c>
      <c r="P363" s="222">
        <v>0</v>
      </c>
      <c r="Q363" s="222">
        <f>ROUND(E363*P363,5)</f>
        <v>0</v>
      </c>
      <c r="R363" s="222"/>
      <c r="S363" s="222"/>
      <c r="T363" s="223">
        <v>0</v>
      </c>
      <c r="U363" s="222">
        <f>ROUND(E363*T363,2)</f>
        <v>0</v>
      </c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 t="s">
        <v>447</v>
      </c>
      <c r="AF363" s="212"/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1" x14ac:dyDescent="0.2">
      <c r="A364" s="213"/>
      <c r="B364" s="219"/>
      <c r="C364" s="264" t="s">
        <v>451</v>
      </c>
      <c r="D364" s="224"/>
      <c r="E364" s="229">
        <v>658.00720000000001</v>
      </c>
      <c r="F364" s="232"/>
      <c r="G364" s="232"/>
      <c r="H364" s="232"/>
      <c r="I364" s="232"/>
      <c r="J364" s="232"/>
      <c r="K364" s="232"/>
      <c r="L364" s="232"/>
      <c r="M364" s="232"/>
      <c r="N364" s="222"/>
      <c r="O364" s="222"/>
      <c r="P364" s="222"/>
      <c r="Q364" s="222"/>
      <c r="R364" s="222"/>
      <c r="S364" s="222"/>
      <c r="T364" s="223"/>
      <c r="U364" s="22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 t="s">
        <v>115</v>
      </c>
      <c r="AF364" s="212">
        <v>0</v>
      </c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outlineLevel="1" x14ac:dyDescent="0.2">
      <c r="A365" s="213">
        <v>29</v>
      </c>
      <c r="B365" s="219" t="s">
        <v>452</v>
      </c>
      <c r="C365" s="263" t="s">
        <v>453</v>
      </c>
      <c r="D365" s="221" t="s">
        <v>271</v>
      </c>
      <c r="E365" s="228">
        <v>7.54169</v>
      </c>
      <c r="F365" s="231"/>
      <c r="G365" s="232">
        <f>ROUND(E365*F365,2)</f>
        <v>0</v>
      </c>
      <c r="H365" s="231"/>
      <c r="I365" s="232">
        <f>ROUND(E365*H365,2)</f>
        <v>0</v>
      </c>
      <c r="J365" s="231"/>
      <c r="K365" s="232">
        <f>ROUND(E365*J365,2)</f>
        <v>0</v>
      </c>
      <c r="L365" s="232">
        <v>21</v>
      </c>
      <c r="M365" s="232">
        <f>G365*(1+L365/100)</f>
        <v>0</v>
      </c>
      <c r="N365" s="222">
        <v>0</v>
      </c>
      <c r="O365" s="222">
        <f>ROUND(E365*N365,5)</f>
        <v>0</v>
      </c>
      <c r="P365" s="222">
        <v>0</v>
      </c>
      <c r="Q365" s="222">
        <f>ROUND(E365*P365,5)</f>
        <v>0</v>
      </c>
      <c r="R365" s="222"/>
      <c r="S365" s="222"/>
      <c r="T365" s="223">
        <v>2.4209999999999998</v>
      </c>
      <c r="U365" s="222">
        <f>ROUND(E365*T365,2)</f>
        <v>18.260000000000002</v>
      </c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 t="s">
        <v>113</v>
      </c>
      <c r="AF365" s="212"/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x14ac:dyDescent="0.2">
      <c r="A366" s="214" t="s">
        <v>108</v>
      </c>
      <c r="B366" s="220" t="s">
        <v>79</v>
      </c>
      <c r="C366" s="265" t="s">
        <v>80</v>
      </c>
      <c r="D366" s="225"/>
      <c r="E366" s="230"/>
      <c r="F366" s="233"/>
      <c r="G366" s="233">
        <f>SUMIF(AE367:AE368,"&lt;&gt;NOR",G367:G368)</f>
        <v>0</v>
      </c>
      <c r="H366" s="233"/>
      <c r="I366" s="233">
        <f>SUM(I367:I368)</f>
        <v>0</v>
      </c>
      <c r="J366" s="233"/>
      <c r="K366" s="233">
        <f>SUM(K367:K368)</f>
        <v>0</v>
      </c>
      <c r="L366" s="233"/>
      <c r="M366" s="233">
        <f>SUM(M367:M368)</f>
        <v>0</v>
      </c>
      <c r="N366" s="226"/>
      <c r="O366" s="226">
        <f>SUM(O367:O368)</f>
        <v>8.609E-2</v>
      </c>
      <c r="P366" s="226"/>
      <c r="Q366" s="226">
        <f>SUM(Q367:Q368)</f>
        <v>0</v>
      </c>
      <c r="R366" s="226"/>
      <c r="S366" s="226"/>
      <c r="T366" s="227"/>
      <c r="U366" s="226">
        <f>SUM(U367:U368)</f>
        <v>51.95</v>
      </c>
      <c r="AE366" t="s">
        <v>109</v>
      </c>
    </row>
    <row r="367" spans="1:60" outlineLevel="1" x14ac:dyDescent="0.2">
      <c r="A367" s="213">
        <v>30</v>
      </c>
      <c r="B367" s="219" t="s">
        <v>454</v>
      </c>
      <c r="C367" s="263" t="s">
        <v>455</v>
      </c>
      <c r="D367" s="221" t="s">
        <v>112</v>
      </c>
      <c r="E367" s="228">
        <v>307.48</v>
      </c>
      <c r="F367" s="231"/>
      <c r="G367" s="232">
        <f>ROUND(E367*F367,2)</f>
        <v>0</v>
      </c>
      <c r="H367" s="231"/>
      <c r="I367" s="232">
        <f>ROUND(E367*H367,2)</f>
        <v>0</v>
      </c>
      <c r="J367" s="231"/>
      <c r="K367" s="232">
        <f>ROUND(E367*J367,2)</f>
        <v>0</v>
      </c>
      <c r="L367" s="232">
        <v>21</v>
      </c>
      <c r="M367" s="232">
        <f>G367*(1+L367/100)</f>
        <v>0</v>
      </c>
      <c r="N367" s="222">
        <v>2.7999999999999998E-4</v>
      </c>
      <c r="O367" s="222">
        <f>ROUND(E367*N367,5)</f>
        <v>8.609E-2</v>
      </c>
      <c r="P367" s="222">
        <v>0</v>
      </c>
      <c r="Q367" s="222">
        <f>ROUND(E367*P367,5)</f>
        <v>0</v>
      </c>
      <c r="R367" s="222"/>
      <c r="S367" s="222"/>
      <c r="T367" s="223">
        <v>0.16897000000000001</v>
      </c>
      <c r="U367" s="222">
        <f>ROUND(E367*T367,2)</f>
        <v>51.95</v>
      </c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 t="s">
        <v>113</v>
      </c>
      <c r="AF367" s="212"/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1" x14ac:dyDescent="0.2">
      <c r="A368" s="242"/>
      <c r="B368" s="243"/>
      <c r="C368" s="266" t="s">
        <v>456</v>
      </c>
      <c r="D368" s="244"/>
      <c r="E368" s="245">
        <v>307.48</v>
      </c>
      <c r="F368" s="246"/>
      <c r="G368" s="246"/>
      <c r="H368" s="246"/>
      <c r="I368" s="246"/>
      <c r="J368" s="246"/>
      <c r="K368" s="246"/>
      <c r="L368" s="246"/>
      <c r="M368" s="246"/>
      <c r="N368" s="247"/>
      <c r="O368" s="247"/>
      <c r="P368" s="247"/>
      <c r="Q368" s="247"/>
      <c r="R368" s="247"/>
      <c r="S368" s="247"/>
      <c r="T368" s="248"/>
      <c r="U368" s="247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 t="s">
        <v>115</v>
      </c>
      <c r="AF368" s="212">
        <v>0</v>
      </c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31" x14ac:dyDescent="0.2">
      <c r="A369" s="6"/>
      <c r="B369" s="7" t="s">
        <v>234</v>
      </c>
      <c r="C369" s="267" t="s">
        <v>234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AC369">
        <v>15</v>
      </c>
      <c r="AD369">
        <v>21</v>
      </c>
    </row>
    <row r="370" spans="1:31" x14ac:dyDescent="0.2">
      <c r="A370" s="249"/>
      <c r="B370" s="250">
        <v>26</v>
      </c>
      <c r="C370" s="268" t="s">
        <v>234</v>
      </c>
      <c r="D370" s="251"/>
      <c r="E370" s="251"/>
      <c r="F370" s="251"/>
      <c r="G370" s="262">
        <f>G8+G31+G35+G38+G85+G87+G195+G200+G204+G255+G366</f>
        <v>0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AC370">
        <f>SUMIF(L7:L368,AC369,G7:G368)</f>
        <v>0</v>
      </c>
      <c r="AD370">
        <f>SUMIF(L7:L368,AD369,G7:G368)</f>
        <v>0</v>
      </c>
      <c r="AE370" t="s">
        <v>457</v>
      </c>
    </row>
    <row r="371" spans="1:31" x14ac:dyDescent="0.2">
      <c r="A371" s="6"/>
      <c r="B371" s="7" t="s">
        <v>234</v>
      </c>
      <c r="C371" s="267" t="s">
        <v>234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31" x14ac:dyDescent="0.2">
      <c r="A372" s="6"/>
      <c r="B372" s="7" t="s">
        <v>234</v>
      </c>
      <c r="C372" s="267" t="s">
        <v>234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31" x14ac:dyDescent="0.2">
      <c r="A373" s="252">
        <v>33</v>
      </c>
      <c r="B373" s="252"/>
      <c r="C373" s="269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31" x14ac:dyDescent="0.2">
      <c r="A374" s="253"/>
      <c r="B374" s="254"/>
      <c r="C374" s="270"/>
      <c r="D374" s="254"/>
      <c r="E374" s="254"/>
      <c r="F374" s="254"/>
      <c r="G374" s="25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AE374" t="s">
        <v>458</v>
      </c>
    </row>
    <row r="375" spans="1:31" x14ac:dyDescent="0.2">
      <c r="A375" s="256"/>
      <c r="B375" s="257"/>
      <c r="C375" s="271"/>
      <c r="D375" s="257"/>
      <c r="E375" s="257"/>
      <c r="F375" s="257"/>
      <c r="G375" s="25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31" x14ac:dyDescent="0.2">
      <c r="A376" s="256"/>
      <c r="B376" s="257"/>
      <c r="C376" s="271"/>
      <c r="D376" s="257"/>
      <c r="E376" s="257"/>
      <c r="F376" s="257"/>
      <c r="G376" s="25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31" x14ac:dyDescent="0.2">
      <c r="A377" s="256"/>
      <c r="B377" s="257"/>
      <c r="C377" s="271"/>
      <c r="D377" s="257"/>
      <c r="E377" s="257"/>
      <c r="F377" s="257"/>
      <c r="G377" s="25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31" x14ac:dyDescent="0.2">
      <c r="A378" s="259"/>
      <c r="B378" s="260"/>
      <c r="C378" s="272"/>
      <c r="D378" s="260"/>
      <c r="E378" s="260"/>
      <c r="F378" s="260"/>
      <c r="G378" s="26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31" x14ac:dyDescent="0.2">
      <c r="A379" s="6"/>
      <c r="B379" s="7" t="s">
        <v>234</v>
      </c>
      <c r="C379" s="267" t="s">
        <v>234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31" x14ac:dyDescent="0.2">
      <c r="C380" s="273"/>
      <c r="AE380" t="s">
        <v>459</v>
      </c>
    </row>
  </sheetData>
  <mergeCells count="6">
    <mergeCell ref="A1:G1"/>
    <mergeCell ref="C2:G2"/>
    <mergeCell ref="C3:G3"/>
    <mergeCell ref="C4:G4"/>
    <mergeCell ref="A373:C373"/>
    <mergeCell ref="A374:G37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fpq</dc:creator>
  <cp:lastModifiedBy>fpq</cp:lastModifiedBy>
  <cp:lastPrinted>2014-02-28T09:52:57Z</cp:lastPrinted>
  <dcterms:created xsi:type="dcterms:W3CDTF">2009-04-08T07:15:50Z</dcterms:created>
  <dcterms:modified xsi:type="dcterms:W3CDTF">2019-06-17T08:04:20Z</dcterms:modified>
</cp:coreProperties>
</file>